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экономики и мобилизации доходов\Семизорова\МУНИЦИПАЛЬНЫЕ ПРОГРАММЫ\Отчеты по МП\2018 год\Отчет по МП I полугодие 2018 года\"/>
    </mc:Choice>
  </mc:AlternateContent>
  <bookViews>
    <workbookView xWindow="0" yWindow="0" windowWidth="28605" windowHeight="11970"/>
  </bookViews>
  <sheets>
    <sheet name="отчет" sheetId="2" r:id="rId1"/>
    <sheet name="Лист3" sheetId="3" r:id="rId2"/>
  </sheets>
  <definedNames>
    <definedName name="_xlnm.Print_Area" localSheetId="0">отчет!$N$143</definedName>
  </definedNames>
  <calcPr calcId="152511" refMode="R1C1"/>
</workbook>
</file>

<file path=xl/calcChain.xml><?xml version="1.0" encoding="utf-8"?>
<calcChain xmlns="http://schemas.openxmlformats.org/spreadsheetml/2006/main">
  <c r="H162" i="2" l="1"/>
  <c r="H161" i="2"/>
  <c r="C161" i="2"/>
  <c r="H160" i="2"/>
  <c r="G160" i="2"/>
  <c r="F160" i="2"/>
  <c r="E160" i="2"/>
  <c r="D160" i="2"/>
  <c r="C160" i="2" s="1"/>
  <c r="H159" i="2"/>
  <c r="H158" i="2"/>
  <c r="C158" i="2"/>
  <c r="H157" i="2"/>
  <c r="G157" i="2"/>
  <c r="F157" i="2"/>
  <c r="F156" i="2" s="1"/>
  <c r="E157" i="2"/>
  <c r="E156" i="2" s="1"/>
  <c r="D157" i="2"/>
  <c r="N156" i="2"/>
  <c r="M156" i="2"/>
  <c r="L156" i="2"/>
  <c r="J156" i="2" s="1"/>
  <c r="H156" i="2" s="1"/>
  <c r="K156" i="2"/>
  <c r="G156" i="2"/>
  <c r="C157" i="2" l="1"/>
  <c r="D156" i="2"/>
  <c r="C156" i="2" s="1"/>
  <c r="J155" i="2" l="1"/>
  <c r="H155" i="2" s="1"/>
  <c r="C155" i="2"/>
  <c r="C154" i="2" s="1"/>
  <c r="J154" i="2"/>
  <c r="H154" i="2" s="1"/>
  <c r="G154" i="2"/>
  <c r="F154" i="2"/>
  <c r="E154" i="2"/>
  <c r="E146" i="2" s="1"/>
  <c r="D154" i="2"/>
  <c r="J153" i="2"/>
  <c r="H153" i="2" s="1"/>
  <c r="C153" i="2"/>
  <c r="N152" i="2"/>
  <c r="M152" i="2"/>
  <c r="L152" i="2"/>
  <c r="K152" i="2"/>
  <c r="J152" i="2"/>
  <c r="H152" i="2" s="1"/>
  <c r="C152" i="2"/>
  <c r="J151" i="2"/>
  <c r="H151" i="2"/>
  <c r="C151" i="2"/>
  <c r="N150" i="2"/>
  <c r="M150" i="2"/>
  <c r="L150" i="2"/>
  <c r="K150" i="2"/>
  <c r="J150" i="2" s="1"/>
  <c r="H150" i="2" s="1"/>
  <c r="G150" i="2"/>
  <c r="F150" i="2"/>
  <c r="E150" i="2"/>
  <c r="D150" i="2"/>
  <c r="C150" i="2" s="1"/>
  <c r="J149" i="2"/>
  <c r="H149" i="2" s="1"/>
  <c r="C149" i="2"/>
  <c r="J148" i="2"/>
  <c r="H148" i="2"/>
  <c r="C148" i="2"/>
  <c r="K147" i="2"/>
  <c r="J147" i="2" s="1"/>
  <c r="G147" i="2"/>
  <c r="F147" i="2"/>
  <c r="E147" i="2"/>
  <c r="C147" i="2"/>
  <c r="N146" i="2"/>
  <c r="M146" i="2"/>
  <c r="L146" i="2"/>
  <c r="F146" i="2"/>
  <c r="D146" i="2" l="1"/>
  <c r="H147" i="2"/>
  <c r="J146" i="2"/>
  <c r="H146" i="2" s="1"/>
  <c r="G146" i="2"/>
  <c r="K146" i="2"/>
  <c r="C146" i="2"/>
  <c r="H145" i="2" l="1"/>
  <c r="C145" i="2"/>
  <c r="H144" i="2"/>
  <c r="C144" i="2"/>
  <c r="C143" i="2" s="1"/>
  <c r="N143" i="2"/>
  <c r="M143" i="2"/>
  <c r="L143" i="2"/>
  <c r="K143" i="2"/>
  <c r="G143" i="2"/>
  <c r="F143" i="2"/>
  <c r="E143" i="2"/>
  <c r="D143" i="2"/>
  <c r="J143" i="2" l="1"/>
  <c r="H143" i="2" s="1"/>
  <c r="J142" i="2"/>
  <c r="H142" i="2"/>
  <c r="C142" i="2"/>
  <c r="J141" i="2"/>
  <c r="H141" i="2" s="1"/>
  <c r="C141" i="2"/>
  <c r="N140" i="2"/>
  <c r="M140" i="2"/>
  <c r="L140" i="2"/>
  <c r="K140" i="2"/>
  <c r="G140" i="2"/>
  <c r="F140" i="2"/>
  <c r="E140" i="2"/>
  <c r="D140" i="2"/>
  <c r="J139" i="2"/>
  <c r="H139" i="2" s="1"/>
  <c r="C139" i="2"/>
  <c r="J138" i="2"/>
  <c r="H138" i="2"/>
  <c r="C138" i="2"/>
  <c r="J137" i="2"/>
  <c r="H137" i="2" s="1"/>
  <c r="C137" i="2"/>
  <c r="J136" i="2"/>
  <c r="H136" i="2" s="1"/>
  <c r="C136" i="2"/>
  <c r="J135" i="2"/>
  <c r="H135" i="2"/>
  <c r="C135" i="2"/>
  <c r="N134" i="2"/>
  <c r="M134" i="2"/>
  <c r="L134" i="2"/>
  <c r="K134" i="2"/>
  <c r="G134" i="2"/>
  <c r="F134" i="2"/>
  <c r="E134" i="2"/>
  <c r="D134" i="2"/>
  <c r="J133" i="2"/>
  <c r="H133" i="2" s="1"/>
  <c r="C133" i="2"/>
  <c r="J132" i="2"/>
  <c r="H132" i="2" s="1"/>
  <c r="C132" i="2"/>
  <c r="N131" i="2"/>
  <c r="M131" i="2"/>
  <c r="M126" i="2" s="1"/>
  <c r="L131" i="2"/>
  <c r="L126" i="2" s="1"/>
  <c r="K131" i="2"/>
  <c r="K126" i="2" s="1"/>
  <c r="G131" i="2"/>
  <c r="G126" i="2" s="1"/>
  <c r="F131" i="2"/>
  <c r="F126" i="2" s="1"/>
  <c r="F125" i="2" s="1"/>
  <c r="E131" i="2"/>
  <c r="E126" i="2" s="1"/>
  <c r="D131" i="2"/>
  <c r="D126" i="2" s="1"/>
  <c r="J130" i="2"/>
  <c r="H130" i="2"/>
  <c r="J129" i="2"/>
  <c r="H129" i="2" s="1"/>
  <c r="C129" i="2"/>
  <c r="J128" i="2"/>
  <c r="H128" i="2"/>
  <c r="C128" i="2"/>
  <c r="J127" i="2"/>
  <c r="H127" i="2" s="1"/>
  <c r="C127" i="2"/>
  <c r="N126" i="2"/>
  <c r="K125" i="2" l="1"/>
  <c r="C131" i="2"/>
  <c r="E125" i="2"/>
  <c r="C134" i="2"/>
  <c r="M125" i="2"/>
  <c r="J131" i="2"/>
  <c r="H131" i="2" s="1"/>
  <c r="N125" i="2"/>
  <c r="G125" i="2"/>
  <c r="J134" i="2"/>
  <c r="H134" i="2" s="1"/>
  <c r="C140" i="2"/>
  <c r="C126" i="2"/>
  <c r="D125" i="2"/>
  <c r="L125" i="2"/>
  <c r="J126" i="2"/>
  <c r="J140" i="2"/>
  <c r="H140" i="2" s="1"/>
  <c r="C125" i="2" l="1"/>
  <c r="H126" i="2"/>
  <c r="J125" i="2"/>
  <c r="H125" i="2" s="1"/>
  <c r="J124" i="2" l="1"/>
  <c r="J123" i="2" s="1"/>
  <c r="H124" i="2"/>
  <c r="H123" i="2" s="1"/>
  <c r="C124" i="2"/>
  <c r="C123" i="2" s="1"/>
  <c r="N123" i="2"/>
  <c r="M123" i="2"/>
  <c r="L123" i="2"/>
  <c r="L116" i="2" s="1"/>
  <c r="K123" i="2"/>
  <c r="G123" i="2"/>
  <c r="F123" i="2"/>
  <c r="E123" i="2"/>
  <c r="D123" i="2"/>
  <c r="J122" i="2"/>
  <c r="H122" i="2" s="1"/>
  <c r="J121" i="2"/>
  <c r="H121" i="2" s="1"/>
  <c r="C121" i="2"/>
  <c r="N120" i="2"/>
  <c r="M120" i="2"/>
  <c r="L120" i="2"/>
  <c r="K120" i="2"/>
  <c r="J120" i="2" s="1"/>
  <c r="H120" i="2"/>
  <c r="G120" i="2"/>
  <c r="F120" i="2"/>
  <c r="E120" i="2"/>
  <c r="D120" i="2"/>
  <c r="C120" i="2"/>
  <c r="J119" i="2"/>
  <c r="H119" i="2" s="1"/>
  <c r="C119" i="2"/>
  <c r="J118" i="2"/>
  <c r="H118" i="2"/>
  <c r="C118" i="2"/>
  <c r="K117" i="2"/>
  <c r="K116" i="2" s="1"/>
  <c r="H117" i="2"/>
  <c r="G117" i="2"/>
  <c r="G116" i="2" s="1"/>
  <c r="F117" i="2"/>
  <c r="E117" i="2"/>
  <c r="D117" i="2"/>
  <c r="D116" i="2" s="1"/>
  <c r="E116" i="2" l="1"/>
  <c r="J117" i="2"/>
  <c r="J116" i="2" s="1"/>
  <c r="H116" i="2" s="1"/>
  <c r="M116" i="2"/>
  <c r="N116" i="2"/>
  <c r="C117" i="2"/>
  <c r="C116" i="2" s="1"/>
  <c r="F116" i="2"/>
  <c r="J115" i="2" l="1"/>
  <c r="H115" i="2" s="1"/>
  <c r="C115" i="2"/>
  <c r="C114" i="2" s="1"/>
  <c r="N114" i="2"/>
  <c r="M114" i="2"/>
  <c r="L114" i="2"/>
  <c r="K114" i="2"/>
  <c r="G114" i="2"/>
  <c r="F114" i="2"/>
  <c r="E114" i="2"/>
  <c r="D114" i="2"/>
  <c r="J113" i="2"/>
  <c r="H113" i="2" s="1"/>
  <c r="C113" i="2"/>
  <c r="C112" i="2" s="1"/>
  <c r="K112" i="2"/>
  <c r="J112" i="2"/>
  <c r="H112" i="2" s="1"/>
  <c r="G112" i="2"/>
  <c r="F112" i="2"/>
  <c r="E112" i="2"/>
  <c r="D112" i="2"/>
  <c r="J111" i="2"/>
  <c r="H111" i="2" s="1"/>
  <c r="C111" i="2"/>
  <c r="J110" i="2"/>
  <c r="H110" i="2" s="1"/>
  <c r="C110" i="2"/>
  <c r="J109" i="2"/>
  <c r="H109" i="2" s="1"/>
  <c r="C109" i="2"/>
  <c r="N108" i="2"/>
  <c r="M108" i="2"/>
  <c r="L108" i="2"/>
  <c r="K108" i="2"/>
  <c r="G108" i="2"/>
  <c r="F108" i="2"/>
  <c r="E108" i="2"/>
  <c r="D108" i="2"/>
  <c r="E107" i="2" l="1"/>
  <c r="L107" i="2"/>
  <c r="G107" i="2"/>
  <c r="J114" i="2"/>
  <c r="H114" i="2" s="1"/>
  <c r="C108" i="2"/>
  <c r="C107" i="2" s="1"/>
  <c r="F107" i="2"/>
  <c r="J108" i="2"/>
  <c r="H108" i="2" s="1"/>
  <c r="N107" i="2"/>
  <c r="K107" i="2"/>
  <c r="D107" i="2"/>
  <c r="M107" i="2"/>
  <c r="J107" i="2" l="1"/>
  <c r="H107" i="2" s="1"/>
  <c r="J106" i="2"/>
  <c r="H106" i="2" s="1"/>
  <c r="C106" i="2"/>
  <c r="J105" i="2"/>
  <c r="H105" i="2" s="1"/>
  <c r="G105" i="2"/>
  <c r="G103" i="2" s="1"/>
  <c r="G102" i="2" s="1"/>
  <c r="F105" i="2"/>
  <c r="E105" i="2"/>
  <c r="E103" i="2" s="1"/>
  <c r="E102" i="2" s="1"/>
  <c r="D105" i="2"/>
  <c r="J104" i="2"/>
  <c r="H104" i="2" s="1"/>
  <c r="C104" i="2"/>
  <c r="N103" i="2"/>
  <c r="N102" i="2" s="1"/>
  <c r="M103" i="2"/>
  <c r="M102" i="2" s="1"/>
  <c r="L103" i="2"/>
  <c r="L102" i="2" s="1"/>
  <c r="K103" i="2"/>
  <c r="K102" i="2" s="1"/>
  <c r="F103" i="2"/>
  <c r="F102" i="2" s="1"/>
  <c r="D103" i="2"/>
  <c r="D102" i="2" s="1"/>
  <c r="J101" i="2"/>
  <c r="H101" i="2"/>
  <c r="C101" i="2"/>
  <c r="N100" i="2"/>
  <c r="M100" i="2"/>
  <c r="L100" i="2"/>
  <c r="K100" i="2"/>
  <c r="G100" i="2"/>
  <c r="F100" i="2"/>
  <c r="E100" i="2"/>
  <c r="D100" i="2"/>
  <c r="J99" i="2"/>
  <c r="H99" i="2" s="1"/>
  <c r="G99" i="2"/>
  <c r="G96" i="2" s="1"/>
  <c r="C99" i="2"/>
  <c r="J98" i="2"/>
  <c r="H98" i="2" s="1"/>
  <c r="C98" i="2"/>
  <c r="J97" i="2"/>
  <c r="H97" i="2"/>
  <c r="C97" i="2"/>
  <c r="N96" i="2"/>
  <c r="M96" i="2"/>
  <c r="L96" i="2"/>
  <c r="K96" i="2"/>
  <c r="F96" i="2"/>
  <c r="E96" i="2"/>
  <c r="D96" i="2"/>
  <c r="J95" i="2"/>
  <c r="H95" i="2" s="1"/>
  <c r="C95" i="2"/>
  <c r="C94" i="2" s="1"/>
  <c r="N94" i="2"/>
  <c r="M94" i="2"/>
  <c r="L94" i="2"/>
  <c r="K94" i="2"/>
  <c r="G94" i="2"/>
  <c r="F94" i="2"/>
  <c r="E94" i="2"/>
  <c r="E93" i="2" s="1"/>
  <c r="D94" i="2"/>
  <c r="J92" i="2"/>
  <c r="H92" i="2" s="1"/>
  <c r="C92" i="2"/>
  <c r="J91" i="2"/>
  <c r="H91" i="2" s="1"/>
  <c r="C91" i="2"/>
  <c r="J90" i="2"/>
  <c r="H90" i="2" s="1"/>
  <c r="C90" i="2"/>
  <c r="J89" i="2"/>
  <c r="H89" i="2" s="1"/>
  <c r="C89" i="2"/>
  <c r="J88" i="2"/>
  <c r="H88" i="2" s="1"/>
  <c r="C88" i="2"/>
  <c r="K87" i="2"/>
  <c r="J87" i="2" s="1"/>
  <c r="H87" i="2" s="1"/>
  <c r="F87" i="2"/>
  <c r="E87" i="2"/>
  <c r="D87" i="2"/>
  <c r="J86" i="2"/>
  <c r="H86" i="2" s="1"/>
  <c r="C86" i="2"/>
  <c r="J85" i="2"/>
  <c r="H85" i="2" s="1"/>
  <c r="C85" i="2"/>
  <c r="J84" i="2"/>
  <c r="H84" i="2" s="1"/>
  <c r="C84" i="2"/>
  <c r="J83" i="2"/>
  <c r="H83" i="2" s="1"/>
  <c r="C83" i="2"/>
  <c r="J82" i="2"/>
  <c r="H82" i="2" s="1"/>
  <c r="C82" i="2"/>
  <c r="N81" i="2"/>
  <c r="M81" i="2"/>
  <c r="M80" i="2" s="1"/>
  <c r="L81" i="2"/>
  <c r="L80" i="2" s="1"/>
  <c r="K81" i="2"/>
  <c r="G81" i="2"/>
  <c r="G80" i="2" s="1"/>
  <c r="F81" i="2"/>
  <c r="E81" i="2"/>
  <c r="D81" i="2"/>
  <c r="N80" i="2"/>
  <c r="D80" i="2" l="1"/>
  <c r="D79" i="2" s="1"/>
  <c r="F80" i="2"/>
  <c r="C96" i="2"/>
  <c r="L93" i="2"/>
  <c r="D93" i="2"/>
  <c r="C105" i="2"/>
  <c r="J81" i="2"/>
  <c r="H81" i="2" s="1"/>
  <c r="E80" i="2"/>
  <c r="E79" i="2" s="1"/>
  <c r="M93" i="2"/>
  <c r="M79" i="2" s="1"/>
  <c r="J94" i="2"/>
  <c r="H94" i="2" s="1"/>
  <c r="G93" i="2"/>
  <c r="G79" i="2" s="1"/>
  <c r="K80" i="2"/>
  <c r="J80" i="2" s="1"/>
  <c r="H80" i="2" s="1"/>
  <c r="N93" i="2"/>
  <c r="J100" i="2"/>
  <c r="H100" i="2" s="1"/>
  <c r="C87" i="2"/>
  <c r="C100" i="2"/>
  <c r="N79" i="2"/>
  <c r="J103" i="2"/>
  <c r="H103" i="2" s="1"/>
  <c r="J102" i="2"/>
  <c r="H102" i="2" s="1"/>
  <c r="C103" i="2"/>
  <c r="C102" i="2"/>
  <c r="F93" i="2"/>
  <c r="F79" i="2" s="1"/>
  <c r="K93" i="2"/>
  <c r="J96" i="2"/>
  <c r="H96" i="2" s="1"/>
  <c r="C81" i="2"/>
  <c r="C80" i="2" l="1"/>
  <c r="L79" i="2"/>
  <c r="C93" i="2"/>
  <c r="J93" i="2"/>
  <c r="H93" i="2" s="1"/>
  <c r="K79" i="2"/>
  <c r="C79" i="2"/>
  <c r="J79" i="2" l="1"/>
  <c r="H79" i="2" s="1"/>
  <c r="J78" i="2"/>
  <c r="H78" i="2" s="1"/>
  <c r="C78" i="2"/>
  <c r="J77" i="2"/>
  <c r="H77" i="2" s="1"/>
  <c r="G77" i="2"/>
  <c r="G75" i="2" s="1"/>
  <c r="F77" i="2"/>
  <c r="F76" i="2" s="1"/>
  <c r="E77" i="2"/>
  <c r="E75" i="2" s="1"/>
  <c r="C77" i="2"/>
  <c r="N76" i="2"/>
  <c r="M76" i="2"/>
  <c r="L76" i="2"/>
  <c r="K76" i="2"/>
  <c r="K75" i="2" s="1"/>
  <c r="J75" i="2" s="1"/>
  <c r="H75" i="2" s="1"/>
  <c r="G76" i="2"/>
  <c r="D76" i="2"/>
  <c r="D75" i="2" s="1"/>
  <c r="C75" i="2" s="1"/>
  <c r="N75" i="2"/>
  <c r="M75" i="2"/>
  <c r="L75" i="2"/>
  <c r="J74" i="2"/>
  <c r="H74" i="2" s="1"/>
  <c r="C74" i="2"/>
  <c r="J73" i="2"/>
  <c r="H73" i="2" s="1"/>
  <c r="C73" i="2"/>
  <c r="J72" i="2"/>
  <c r="H72" i="2"/>
  <c r="C72" i="2"/>
  <c r="J71" i="2"/>
  <c r="H71" i="2" s="1"/>
  <c r="G71" i="2"/>
  <c r="F71" i="2"/>
  <c r="E71" i="2"/>
  <c r="E70" i="2" s="1"/>
  <c r="D71" i="2"/>
  <c r="D70" i="2" s="1"/>
  <c r="J70" i="2"/>
  <c r="H70" i="2" s="1"/>
  <c r="J69" i="2"/>
  <c r="H69" i="2" s="1"/>
  <c r="C69" i="2"/>
  <c r="J68" i="2"/>
  <c r="H68" i="2" s="1"/>
  <c r="C68" i="2"/>
  <c r="J67" i="2"/>
  <c r="H67" i="2" s="1"/>
  <c r="G67" i="2"/>
  <c r="G65" i="2" s="1"/>
  <c r="F67" i="2"/>
  <c r="E67" i="2"/>
  <c r="E65" i="2" s="1"/>
  <c r="J66" i="2"/>
  <c r="H66" i="2" s="1"/>
  <c r="C66" i="2"/>
  <c r="N65" i="2"/>
  <c r="M65" i="2"/>
  <c r="L65" i="2"/>
  <c r="K65" i="2"/>
  <c r="F65" i="2"/>
  <c r="D65" i="2"/>
  <c r="J64" i="2"/>
  <c r="H64" i="2" s="1"/>
  <c r="C64" i="2"/>
  <c r="J63" i="2"/>
  <c r="H63" i="2"/>
  <c r="C63" i="2"/>
  <c r="J62" i="2"/>
  <c r="H62" i="2" s="1"/>
  <c r="C62" i="2"/>
  <c r="J61" i="2"/>
  <c r="H61" i="2" s="1"/>
  <c r="C61" i="2"/>
  <c r="N60" i="2"/>
  <c r="M60" i="2"/>
  <c r="L60" i="2"/>
  <c r="K60" i="2"/>
  <c r="G60" i="2"/>
  <c r="F60" i="2"/>
  <c r="E60" i="2"/>
  <c r="D60" i="2"/>
  <c r="H59" i="2"/>
  <c r="J58" i="2"/>
  <c r="H58" i="2"/>
  <c r="C58" i="2"/>
  <c r="C57" i="2" s="1"/>
  <c r="N57" i="2"/>
  <c r="M57" i="2"/>
  <c r="L57" i="2"/>
  <c r="K57" i="2"/>
  <c r="G57" i="2"/>
  <c r="F57" i="2"/>
  <c r="E57" i="2"/>
  <c r="D57" i="2"/>
  <c r="F56" i="2" l="1"/>
  <c r="D56" i="2"/>
  <c r="D55" i="2" s="1"/>
  <c r="K56" i="2"/>
  <c r="J57" i="2"/>
  <c r="H57" i="2" s="1"/>
  <c r="F75" i="2"/>
  <c r="F70" i="2" s="1"/>
  <c r="G70" i="2"/>
  <c r="E56" i="2"/>
  <c r="M56" i="2"/>
  <c r="C71" i="2"/>
  <c r="N56" i="2"/>
  <c r="C67" i="2"/>
  <c r="J65" i="2"/>
  <c r="H65" i="2" s="1"/>
  <c r="M55" i="2"/>
  <c r="J60" i="2"/>
  <c r="H60" i="2" s="1"/>
  <c r="J76" i="2"/>
  <c r="H76" i="2" s="1"/>
  <c r="G56" i="2"/>
  <c r="N55" i="2"/>
  <c r="C60" i="2"/>
  <c r="C65" i="2"/>
  <c r="K55" i="2"/>
  <c r="L56" i="2"/>
  <c r="L55" i="2" s="1"/>
  <c r="E76" i="2"/>
  <c r="C76" i="2" s="1"/>
  <c r="C70" i="2" l="1"/>
  <c r="G55" i="2"/>
  <c r="E55" i="2"/>
  <c r="C56" i="2"/>
  <c r="F55" i="2"/>
  <c r="J56" i="2"/>
  <c r="H56" i="2" s="1"/>
  <c r="J55" i="2"/>
  <c r="H55" i="2" s="1"/>
  <c r="C55" i="2" l="1"/>
  <c r="F42" i="2"/>
  <c r="F41" i="2" s="1"/>
  <c r="D42" i="2"/>
  <c r="C54" i="2"/>
  <c r="C53" i="2"/>
  <c r="G52" i="2"/>
  <c r="F52" i="2"/>
  <c r="E52" i="2"/>
  <c r="D52" i="2"/>
  <c r="C51" i="2"/>
  <c r="G50" i="2"/>
  <c r="F50" i="2"/>
  <c r="E50" i="2"/>
  <c r="D50" i="2"/>
  <c r="C49" i="2"/>
  <c r="C48" i="2"/>
  <c r="C47" i="2"/>
  <c r="G46" i="2"/>
  <c r="F46" i="2"/>
  <c r="E46" i="2"/>
  <c r="D46" i="2"/>
  <c r="C52" i="2" l="1"/>
  <c r="F45" i="2"/>
  <c r="C50" i="2"/>
  <c r="G45" i="2"/>
  <c r="E45" i="2"/>
  <c r="D45" i="2"/>
  <c r="C45" i="2" s="1"/>
  <c r="C46" i="2"/>
  <c r="J44" i="2" l="1"/>
  <c r="H44" i="2" s="1"/>
  <c r="C44" i="2"/>
  <c r="J43" i="2"/>
  <c r="H43" i="2"/>
  <c r="C43" i="2"/>
  <c r="K42" i="2"/>
  <c r="J42" i="2" s="1"/>
  <c r="G42" i="2"/>
  <c r="F37" i="2"/>
  <c r="F36" i="2" s="1"/>
  <c r="E42" i="2"/>
  <c r="D41" i="2"/>
  <c r="H40" i="2"/>
  <c r="C40" i="2"/>
  <c r="H39" i="2"/>
  <c r="C39" i="2"/>
  <c r="J38" i="2"/>
  <c r="H38" i="2" s="1"/>
  <c r="C38" i="2"/>
  <c r="K37" i="2"/>
  <c r="K36" i="2" s="1"/>
  <c r="D37" i="2"/>
  <c r="D36" i="2" s="1"/>
  <c r="H35" i="2"/>
  <c r="C35" i="2"/>
  <c r="H34" i="2"/>
  <c r="C34" i="2"/>
  <c r="H33" i="2"/>
  <c r="C33" i="2"/>
  <c r="H32" i="2"/>
  <c r="C32" i="2"/>
  <c r="H31" i="2"/>
  <c r="G31" i="2"/>
  <c r="G30" i="2" s="1"/>
  <c r="F31" i="2"/>
  <c r="F30" i="2" s="1"/>
  <c r="E31" i="2"/>
  <c r="D31" i="2"/>
  <c r="D30" i="2" s="1"/>
  <c r="H30" i="2"/>
  <c r="N29" i="2"/>
  <c r="M29" i="2"/>
  <c r="L29" i="2"/>
  <c r="J41" i="2" l="1"/>
  <c r="H41" i="2" s="1"/>
  <c r="H42" i="2"/>
  <c r="K41" i="2"/>
  <c r="J37" i="2"/>
  <c r="H37" i="2" s="1"/>
  <c r="K29" i="2"/>
  <c r="J29" i="2" s="1"/>
  <c r="H29" i="2" s="1"/>
  <c r="J36" i="2"/>
  <c r="H36" i="2" s="1"/>
  <c r="E41" i="2"/>
  <c r="E37" i="2" s="1"/>
  <c r="C31" i="2"/>
  <c r="C30" i="2" s="1"/>
  <c r="G41" i="2"/>
  <c r="G37" i="2" s="1"/>
  <c r="G36" i="2" s="1"/>
  <c r="G29" i="2" s="1"/>
  <c r="F29" i="2"/>
  <c r="D29" i="2"/>
  <c r="C42" i="2"/>
  <c r="C41" i="2" s="1"/>
  <c r="E30" i="2"/>
  <c r="C37" i="2" l="1"/>
  <c r="C36" i="2" s="1"/>
  <c r="E36" i="2"/>
  <c r="E29" i="2" s="1"/>
  <c r="C29" i="2" s="1"/>
  <c r="H28" i="2" l="1"/>
  <c r="C28" i="2"/>
  <c r="J27" i="2"/>
  <c r="J26" i="2" s="1"/>
  <c r="H26" i="2" s="1"/>
  <c r="H27" i="2"/>
  <c r="C27" i="2"/>
  <c r="N26" i="2"/>
  <c r="M26" i="2"/>
  <c r="L26" i="2"/>
  <c r="K26" i="2"/>
  <c r="E26" i="2"/>
  <c r="F26" i="2" s="1"/>
  <c r="D26" i="2"/>
  <c r="J25" i="2"/>
  <c r="H25" i="2" s="1"/>
  <c r="C25" i="2"/>
  <c r="N24" i="2"/>
  <c r="M24" i="2"/>
  <c r="L24" i="2"/>
  <c r="K24" i="2"/>
  <c r="G24" i="2"/>
  <c r="F24" i="2"/>
  <c r="E24" i="2"/>
  <c r="D24" i="2"/>
  <c r="C24" i="2"/>
  <c r="J23" i="2"/>
  <c r="H23" i="2" s="1"/>
  <c r="N22" i="2"/>
  <c r="K22" i="2"/>
  <c r="K21" i="2" s="1"/>
  <c r="J22" i="2"/>
  <c r="H22" i="2" s="1"/>
  <c r="C22" i="2"/>
  <c r="N21" i="2"/>
  <c r="M21" i="2"/>
  <c r="L21" i="2"/>
  <c r="D21" i="2"/>
  <c r="C21" i="2" s="1"/>
  <c r="J20" i="2"/>
  <c r="H20" i="2" s="1"/>
  <c r="N19" i="2"/>
  <c r="M19" i="2"/>
  <c r="L19" i="2"/>
  <c r="K19" i="2"/>
  <c r="D19" i="2"/>
  <c r="C19" i="2" s="1"/>
  <c r="N18" i="2" l="1"/>
  <c r="N163" i="2" s="1"/>
  <c r="E18" i="2"/>
  <c r="E163" i="2" s="1"/>
  <c r="G26" i="2"/>
  <c r="G18" i="2" s="1"/>
  <c r="G163" i="2" s="1"/>
  <c r="F18" i="2"/>
  <c r="F163" i="2" s="1"/>
  <c r="M18" i="2"/>
  <c r="M163" i="2" s="1"/>
  <c r="J19" i="2"/>
  <c r="H19" i="2" s="1"/>
  <c r="K18" i="2"/>
  <c r="K163" i="2" s="1"/>
  <c r="J21" i="2"/>
  <c r="J24" i="2"/>
  <c r="H24" i="2" s="1"/>
  <c r="L18" i="2"/>
  <c r="L163" i="2" s="1"/>
  <c r="D18" i="2"/>
  <c r="D163" i="2" s="1"/>
  <c r="J163" i="2" l="1"/>
  <c r="H163" i="2" s="1"/>
  <c r="C163" i="2"/>
  <c r="C26" i="2"/>
  <c r="C18" i="2"/>
  <c r="H21" i="2"/>
  <c r="J18" i="2"/>
  <c r="H18" i="2" s="1"/>
  <c r="H16" i="2"/>
  <c r="K8" i="2" l="1"/>
  <c r="H10" i="2"/>
  <c r="N12" i="2"/>
  <c r="M12" i="2"/>
  <c r="L12" i="2"/>
  <c r="K12" i="2"/>
  <c r="J14" i="2"/>
  <c r="H14" i="2" s="1"/>
  <c r="J13" i="2"/>
  <c r="J12" i="2" s="1"/>
  <c r="H12" i="2" s="1"/>
  <c r="J9" i="2"/>
  <c r="H9" i="2" s="1"/>
  <c r="H13" i="2" l="1"/>
  <c r="J8" i="2"/>
  <c r="H8" i="2" l="1"/>
  <c r="C17" i="2" l="1"/>
  <c r="C16" i="2" s="1"/>
  <c r="G16" i="2"/>
  <c r="F16" i="2"/>
  <c r="E16" i="2"/>
  <c r="D16" i="2"/>
  <c r="C14" i="2"/>
  <c r="C13" i="2"/>
  <c r="G12" i="2"/>
  <c r="F12" i="2"/>
  <c r="E12" i="2"/>
  <c r="D12" i="2"/>
  <c r="C10" i="2"/>
  <c r="C9" i="2"/>
  <c r="G8" i="2"/>
  <c r="F8" i="2"/>
  <c r="E8" i="2"/>
  <c r="D8" i="2"/>
  <c r="C8" i="2" l="1"/>
  <c r="C12" i="2"/>
</calcChain>
</file>

<file path=xl/sharedStrings.xml><?xml version="1.0" encoding="utf-8"?>
<sst xmlns="http://schemas.openxmlformats.org/spreadsheetml/2006/main" count="310" uniqueCount="200">
  <si>
    <t>№ п/п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</si>
  <si>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</si>
  <si>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</si>
  <si>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</si>
  <si>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</si>
  <si>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</si>
  <si>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</si>
  <si>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</si>
  <si>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</si>
  <si>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</si>
  <si>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федеральный бюджет</t>
  </si>
  <si>
    <t>3.1.</t>
  </si>
  <si>
    <t>3.2.</t>
  </si>
  <si>
    <t>в том числе:</t>
  </si>
  <si>
    <t>4.1.</t>
  </si>
  <si>
    <t>бюджет городского поселения Воскресенск</t>
  </si>
  <si>
    <t>Обеспечение деятельности подведомственных учреждений за счет платных услуг</t>
  </si>
  <si>
    <t>Наименование подпрограммы, мероприятия (с указанием порядкового номера)</t>
  </si>
  <si>
    <t>всего:</t>
  </si>
  <si>
    <t>бюджет Московской области</t>
  </si>
  <si>
    <t>Внебюджетные источники</t>
  </si>
  <si>
    <t>Всего:</t>
  </si>
  <si>
    <t>Выполнено (тыс.руб.)</t>
  </si>
  <si>
    <t xml:space="preserve">Степень и результаты выполнения мероприятия </t>
  </si>
  <si>
    <t>1.5.</t>
  </si>
  <si>
    <t>2.</t>
  </si>
  <si>
    <t>Мероприятие 1: Ремонт отдельных участков асфальтобетонного покрытия, восстановление изношенных верхних слоев дорожных покрытий (ямочный ремонт)</t>
  </si>
  <si>
    <t>Мероприятие 2: Расширение парковочного пространства</t>
  </si>
  <si>
    <t>1.</t>
  </si>
  <si>
    <t>Мероприятие 1: Капитальный ремонт и ремонт автомобильных дорог общего пользования городского поселения Воскресенск</t>
  </si>
  <si>
    <t>3.</t>
  </si>
  <si>
    <t>4.</t>
  </si>
  <si>
    <t>Основное мероприятие 1:"Развитие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</si>
  <si>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4.2.</t>
  </si>
  <si>
    <t>Задача 1: Обеспечение надежного и высокоэффективного уличного освещения на территории поселения</t>
  </si>
  <si>
    <t>Основное мероприятие 1: Обеспечение надежного и высокоэффективного уличного освещения на территории поселения</t>
  </si>
  <si>
    <t>Мероприяие 1: Содержание и ремонт сетей уличного освещения</t>
  </si>
  <si>
    <t>Мероприятие 2: Модернизация сетей уличного освещения (замена опор, светильников, провода)</t>
  </si>
  <si>
    <t>Основное мероприятие 1: Повышение уровня благоустройства городского поселения</t>
  </si>
  <si>
    <t>Мероприяте 1: Строительство линий уличного освещения</t>
  </si>
  <si>
    <t>Мероприятие 2: Празднично-световое оформление улиц</t>
  </si>
  <si>
    <t>Задача 3: Повышение энергетической эффективности в жилищном фонде</t>
  </si>
  <si>
    <t>Основное мероприяте 1: Повышение энергетической эффективности в жилищном фонде</t>
  </si>
  <si>
    <t>Мероприятие 1: Установка приборов учета энергоресурсов в муниципальном жилищном фонде</t>
  </si>
  <si>
    <t>Мероприятие 1: Организация и проведение мероприятий по работе с молодежью</t>
  </si>
  <si>
    <t>Мероприятие 2: Обеспечение деятельности подведомственных учреждений</t>
  </si>
  <si>
    <t>Мероприятие 1: "Доступная среда" в учреждениях по работе с молодежью</t>
  </si>
  <si>
    <t>Мероприятие 1:Повышение квалификации сотрудников муниципальных учреждений</t>
  </si>
  <si>
    <t>Мероприятие 1:Организация и проведение мероприятий в сфере культуры</t>
  </si>
  <si>
    <t>Мероприятие 2: 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</si>
  <si>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Мероприятие 3: Обеспечение деятельности подведомственных учреждений</t>
  </si>
  <si>
    <t>Мероприятие 1: Организация библиотечного обслуживания, комплектование и обеспечение сохранности библиотечного фонда библиотек поселения</t>
  </si>
  <si>
    <t>Мероприятие 2: Укрепление материально-технической базы библиотек</t>
  </si>
  <si>
    <t>1.1.1.</t>
  </si>
  <si>
    <t>Приобретение автовышки для нужд предприятия</t>
  </si>
  <si>
    <t>Мероприятие 1: Повышение квалификации и методическое сопроводжение деятельности муниципальных учреждений</t>
  </si>
  <si>
    <t>Мероприятие 1: Ремонт подъездов многоквартирных домов</t>
  </si>
  <si>
    <t>2.1.4.</t>
  </si>
  <si>
    <t>Оперативный отчет о выполнении муниципальных программ городского поселения Воскресенск за I полугодие 2018 года</t>
  </si>
  <si>
    <t>Объем финансирования на 2018 год (тыс.руб.)</t>
  </si>
  <si>
    <t>Профинансировано на I полугодие 2018 год (тыс.руб.)</t>
  </si>
  <si>
    <t xml:space="preserve">Муниципальная программа "Развитие информационно-коммуникационных технологий для повышения эффективности процессов управления администрации городского поселения Воскресенск на 2018-2022 годы" </t>
  </si>
  <si>
    <t>Приобретение компьютерного оборудования с предустановленным общесистемным программным обеспечением и организационной техники, 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администрации городского поселения Воскресенск, а также оказание справочно-методической и технической поддержки пользователей указанного оборудования и ОСПО</t>
  </si>
  <si>
    <t>Основное мероприятие 2: Создание, развитие и обеспечение функционирования единой информационно-технологической и телекоммуникационной инфраструктуры администрации городского поселения Воскресенск</t>
  </si>
  <si>
    <t>Мероприятие 1:Создание,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администрации городского поселения Воскресенск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</si>
  <si>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Мероприятие 2: Подключение администрации городского поселения Воскресенск к единой интегрированной мультисервисной телекоммуникационной сети Правительства Московской области для нужд администрации и обеспечения совместной работы в ней</t>
  </si>
  <si>
    <t>Основное мероприятие 3: Обеспечение защиты информационно-технологической и телекоммуникационной инфраструктуры и информации в ИС, используемых администрацией городского поселения Воскресенск</t>
  </si>
  <si>
    <t xml:space="preserve">Мероприятие 1:Приобретение,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администрацией городского поселения Воскресенск </t>
  </si>
  <si>
    <t>Основное мероприятие 4: Обеспечение подключения к региональным межведомственным информационным системам и сопровождение пользователей администрации городского поселения Воскресенск</t>
  </si>
  <si>
    <t>Мероприятие 1: Развитие и сопровождение муниципальных информационных систем обеспечения деятельности администрации городского поселения Воскресенск</t>
  </si>
  <si>
    <t>Мероприятие 2: Софинансирование расходов, связанных с предоставлением доступа к электронным сервисам цифровой инфраструктуры в сфере жилищно-коммунального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реализация жилищной реформы, организации капитального и текущего ремонта и содержания жилищного фонда Московской области, функционированию коммунальной и инженерной инфраструктуры, оценки показателей в жилищно-коммунальной сфере на территории муниципальных образований Московской области в информационно-телекоммуникационной сети "Интернет"</t>
  </si>
  <si>
    <t xml:space="preserve">Муниципальная программа "Безопасность в городском поселении Воскресенск на 2018-2022 годы" </t>
  </si>
  <si>
    <t>Подпрограмма "Обеспечение пожарной безопасности в городском поселении Воскресенск"</t>
  </si>
  <si>
    <t>Основное мероприятие 1: "Организация и осуществление профилактики пожаров на территории городского поселения Воскресенск"</t>
  </si>
  <si>
    <t>Мероприятие 1: Очистка противопожарных водоемов, обустройство подъездной площадки к ним</t>
  </si>
  <si>
    <t>1.1.2.</t>
  </si>
  <si>
    <t>Мероприятие 2: Опашка населенных пунктов</t>
  </si>
  <si>
    <t>1.1.3.</t>
  </si>
  <si>
    <t>Мероприятие 3: Разработка нормативно-правовых актов по вопросам обеспечения первичных мер пожарной безопасности на территории городского поселения</t>
  </si>
  <si>
    <t>1.1.4.</t>
  </si>
  <si>
    <t>Мероприятие 4:Организация противопожарной пропаганды (распространение наглядной агитации)</t>
  </si>
  <si>
    <t>Подпрограмма "Осуществление мероприятий по обеспечению безопасности людей на в городском поселении Воскресенск"</t>
  </si>
  <si>
    <t>Основное мероприятие 1: "Выполнение мер, направленных на обеспечение сохранности жизни и здоровья людей на водных объектах"</t>
  </si>
  <si>
    <t>2.1.1.</t>
  </si>
  <si>
    <t>Мероприятие 1: Оборудование мест отдыха у водоемов</t>
  </si>
  <si>
    <t>2.1.2.</t>
  </si>
  <si>
    <t>Мероприятие 2: Организация проведения лабораторного контроля воды и песка водоемов, расположенных на территории городского поселения Воскресенск перед началом и в течении всего купального сезона</t>
  </si>
  <si>
    <t>2.1.3.</t>
  </si>
  <si>
    <t>Мероприятие 3: Информирование населения о правилах поведения на водных объектах и установка предупреждающих знаков об ограничениях водопользования в границах поселения</t>
  </si>
  <si>
    <t>Подпрограмма "Профилактика преступлений и иных правонарушений в городском поселении Воскресенск"</t>
  </si>
  <si>
    <t>Основное мероприятие 1: "Обеспечение повышенных мер безопасности в городском поселении"</t>
  </si>
  <si>
    <t>3.1.1.</t>
  </si>
  <si>
    <t>Мероприятие 1: Обслуживание и дооборудование аппаратно-программного комплекса «Безопасный город»</t>
  </si>
  <si>
    <t>3.1.2.</t>
  </si>
  <si>
    <t>Мероприятие 2: Стимулирование деятельности народных дружин</t>
  </si>
  <si>
    <t xml:space="preserve">Муниципальная программа "Развитие инженерно-комунальной инфраструктуры и энергосбережения  городского поселения Воскресенск на 2018-2022 годы" </t>
  </si>
  <si>
    <t>Основное мероприятие 1: Повышение надежности функционирования объектов водоснабжения, водоотведения и теплоснабжения</t>
  </si>
  <si>
    <t>Мероприятие 1: Ремонт объектов тепло-, водоснабжения и канализирования</t>
  </si>
  <si>
    <t>Мероприятие 2: На обустройство площадки с подводящими инженерными коммуникациями для монтажа и эксплуатации станции водоподготовки</t>
  </si>
  <si>
    <t>Мероприятие 3: Капитальный ремонт, приобретение, монтаж и ввод в эксплуатацию объектов водоснабжения</t>
  </si>
  <si>
    <t>Основное мероприятие 1: Повышение энергетической эффективности в жилищном фонде</t>
  </si>
  <si>
    <t>Основное мероприятие 3: Развитие систем и объектов водоснабжения, водоотведения и теплоснабжения</t>
  </si>
  <si>
    <t>Мероприятие 1: Выполнение работ по актуализации схемы теплоснабжения и схемы водоснабжения и водоотведения</t>
  </si>
  <si>
    <t>Мероприятие 2: Проектно-изыскательские работы на капитальный ремонт канализационных коллекторов</t>
  </si>
  <si>
    <t xml:space="preserve">Муниципальная программа "Развитие и функционирование дорожно-транспортного комплекса на территории городского поселения Воскресенск на 2018-2022 годы" </t>
  </si>
  <si>
    <t>Подпрограмма "Развитие и функционирование дорожного хозяйства  городского поселения Воскресенск на 2018-2022 годы"</t>
  </si>
  <si>
    <t>Основное мероприятие 1: Обеспечение устойчивого функционирования сети автомобильных дорог общего пользования городского поселения Воскресенск</t>
  </si>
  <si>
    <t xml:space="preserve">Мероприятие 1: Содержание автомобильных дорог </t>
  </si>
  <si>
    <t>Основное мероприятие 2: Поддержание астомобильных дорог общего пользования местного значения в состоянии, соответствующим нормативным требованиям</t>
  </si>
  <si>
    <t>Мероприятие 3: Обследование и ремонт ливневой канализации</t>
  </si>
  <si>
    <t>Мероприятие 4: Разработка проекта "Комплексное развитие транспортной инфраструктуры"</t>
  </si>
  <si>
    <t>Основное мероприятие 3: Подержание автомобильных дорог общего пользования местного значения на уровне, соответствующем категории дороги</t>
  </si>
  <si>
    <t>Мероприятие 2: Ремонт автомобильных дорог и элементов обустройства дорог (тротуары, остановки, барьерные ограждения  и пр.)</t>
  </si>
  <si>
    <t>3.1.3.</t>
  </si>
  <si>
    <t>Мероприятие 3: Локальные мероприятия, направленные на улучшение пропускной способности на автомобильных дорогах городского поселения, в том числе проектно-изыскательские работы</t>
  </si>
  <si>
    <t>3.1.4.</t>
  </si>
  <si>
    <t>Мероприятие 4: Софинансирование работ по капитальному ремонту и ремонту автомобильных дорог общего пользования городского поселения Воскресенск, в том числе замене и установке остановочных павильонов</t>
  </si>
  <si>
    <t>Подпрограмма 2: Обечение безопасности дорожного движения на 2018-2022 годы"</t>
  </si>
  <si>
    <t>Основное мероприятие1: Повышение уровня эксплуатационного состояния опасных участков улично-дорожной сети</t>
  </si>
  <si>
    <t xml:space="preserve">Мероприятие 1: Нанесение горизонтальной дорожной разметки </t>
  </si>
  <si>
    <t>Мероприятие 2: Обустройство дорог дорожными знаками, светофорами, искусственными неровностями,  судоходная сигнализация и пр.</t>
  </si>
  <si>
    <t>Мероприятие 3: Обустройство дорожно-уличной сети для маломобильных групп населения</t>
  </si>
  <si>
    <t>Подпрограмма 3 "Обеспечение услугами пассажирского транспорта общего пользования на 2018-2022 годы"</t>
  </si>
  <si>
    <t>Мероприятие 1: Организация перевозок пассажиров по маршруту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</si>
  <si>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Мероприятие 2: Кредиторская задолженность за 2017 год по организации перевозок пассажиров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</si>
  <si>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 xml:space="preserve">Муниципальная программа "Формирование современной городской среды
на 2018 - 2022 годы" </t>
  </si>
  <si>
    <t>Подпрограмма 1: "Комфортная городская среда в городском поселении Воскресенск"</t>
  </si>
  <si>
    <t>Основное мероприятие 1: Благоустройство общественных территорий  городского поселения Воскресенск</t>
  </si>
  <si>
    <t>Мероприятие 1: Содержание и озеленение объектов благоустройства</t>
  </si>
  <si>
    <t xml:space="preserve">Мероприятие 2: Обустройство территории для отдыха жителей </t>
  </si>
  <si>
    <t>Мероприятие 3: Благоустройство пешеходной зоны между ул.Новлянская и р.Москва</t>
  </si>
  <si>
    <t>Мероприятие 4: Разработка проектов по благоустройству</t>
  </si>
  <si>
    <t>Мероприятие 5: Комплексное благоустройство территорий муниципальных образований Московской области</t>
  </si>
  <si>
    <t xml:space="preserve">Основное мероприятие 2: Благустройство дворовых территорий </t>
  </si>
  <si>
    <t>Мероприятие 1: Капитальный ремонт и ремонт дворовых территорий многоквартирных домов, проездов к дворовым территориям многоквартирных домов городского поселения Воскресенск</t>
  </si>
  <si>
    <t>Мероприятие 2: Обустройство детских игровых и спортивных площадок, устройство оснований</t>
  </si>
  <si>
    <t xml:space="preserve">Мероприятие 3: Дополнительные мероприятия по развитию жилищно-коммунального хозяйства и социально-культурной сферы                                 </t>
  </si>
  <si>
    <t>Мероприятие 4: Обустройство контейнерных площадок</t>
  </si>
  <si>
    <t>Мероприятие 5: Благоустройство дворовых территорий</t>
  </si>
  <si>
    <t>Подпрограмма 2: "Благоустройство территорий  в городском поселении Воскресенск"</t>
  </si>
  <si>
    <t>Основное мероприятие 1: Создание условий для благоустройства территории городского поселения Воскресенск</t>
  </si>
  <si>
    <t xml:space="preserve">Мероприятие 1: Приобретение техники для нужд благоустройства территорий муниципальных образований Московской области </t>
  </si>
  <si>
    <t>Основное мероприятие 2. Устройство  систем наружного освещения в  городском поселении Воскресенск</t>
  </si>
  <si>
    <t>Мероприятие 1: Содержание, капитальный ремонт и ремонт, реконструкция сетей наружного освещения</t>
  </si>
  <si>
    <t>Мероприятие 2: Кредиторская задолженность за 2017 год по содержанию сетей уличного освещения</t>
  </si>
  <si>
    <t>Мероприятие 3: Устройство и капитальный ремонт электросетевого хозяйства систем наружного  и архитектурно-художественного освещения в рамках реализации приоритетного проекта «Светлый город»</t>
  </si>
  <si>
    <t>Основное мероприятие 3. Формирование комфортной городской световой среды</t>
  </si>
  <si>
    <t xml:space="preserve">Мероприятие 1: Устройство архитектурно-художественного освещения </t>
  </si>
  <si>
    <t xml:space="preserve">Подпрограмма 3: "Создание условий для обеспечения комфортного проживания жителей многоквартирных домов 
городского поселения Воскресенск"
</t>
  </si>
  <si>
    <t>Основное мероприятие 1: Приведение в надлежащее состояние подъездов МКД</t>
  </si>
  <si>
    <t>Основное мероприятие 2. Создание благоприятных условий для проживания граждан в МКД</t>
  </si>
  <si>
    <t>Мероприятие 1: Взнос на капитальный ремонт общего имущество многоквартирных домов за помещение, которые находятся в муниципальной собственности</t>
  </si>
  <si>
    <t xml:space="preserve">Муниципальная программа "Содержание и благоустройство мест захоронений в городском поселении Воскресенск на 2018-2022 годы" </t>
  </si>
  <si>
    <t xml:space="preserve">Основное мероприятие 1: Повышение уровня благоустройства кладбищ </t>
  </si>
  <si>
    <t>Мероприятие 1: Содержание кладбищ</t>
  </si>
  <si>
    <t>Мероприятие 2: Ремонт на территории кладбищ (внутриквартальных проездов и дорожек, устройство и ремонт подъездных дорог к кладбищам)</t>
  </si>
  <si>
    <t>Мероприятие 3:Устройство входных групп на кладбищах, ограждения, контейнерных площадок и т.д</t>
  </si>
  <si>
    <t>Основное мероприятие 2: Повышение уровня организации ритуальных услуг</t>
  </si>
  <si>
    <t>Мероприятие 1: Транспортировка в морг тел умерших (останков) с места обнаружения или происшествия для производства судебно-медицинской экспертизы (исследования) и пато-логоанатомического вскрытия</t>
  </si>
  <si>
    <t>Основное мероприятие 3:Создание условий для развития услуг в сфере похоронного дела, фор-мирование современной системы сервиса</t>
  </si>
  <si>
    <t xml:space="preserve">Мероприятие 1: Организация и 
строительство нового
 кладбища
</t>
  </si>
  <si>
    <t>Муниципальная программа "Молодое поколение в городском поселении Воскресенск на 2018-2022 годы"</t>
  </si>
  <si>
    <t>Основное мероприятие 1: Содействие патриотическому и духовно-нарвственному воспитанию молодежи, поддержка талантливой молодежи, молодежных социально-значимых инициатив</t>
  </si>
  <si>
    <t>Основное мероприятие 2: Обновление и совершенствование материально-технической базы учреждений по работе с молодежью</t>
  </si>
  <si>
    <t>Основное мероприятие 1: Повышение профессионального мастерства специалистов, работающих в области работы с молодежью</t>
  </si>
  <si>
    <t xml:space="preserve">Муниципальная программа "Развитие культуры в городском поселении Воскресенск на 2018-2022 годы" </t>
  </si>
  <si>
    <t>Основное мероприятие 1:  Повышение качества услуг культурно-досугового и концертного обслуживания населения</t>
  </si>
  <si>
    <t>Мероприятие 4: Предоставление субсидий некоммерческим организациям на реализацию проектов в сфере культуры</t>
  </si>
  <si>
    <t>Мероприятие 5: Расходы на повышение заработной платы работникам муниципальных учреждений в сфере культуры, в т.ч.:</t>
  </si>
  <si>
    <t>1.5.1.</t>
  </si>
  <si>
    <t>Расходы на повышение заработной платы работникам подведомственных учреждений</t>
  </si>
  <si>
    <t>1.5.2.</t>
  </si>
  <si>
    <t>Расходы на повышение заработной платы работникам организаций культуры, оказывающих услуги на территории Чемодурово, Трофимово, Хлопки, Маришкино</t>
  </si>
  <si>
    <t>Основное мероприятие 2: Модернизация и укрепление материально-технической базы учреждений культуры путем проведения ремонтов и материально-технического переоснащения</t>
  </si>
  <si>
    <t>Мероприятие 1: Доступная среда в учреждениях культуры</t>
  </si>
  <si>
    <t>Мероприятие 2: Укрепление материально-технической базы учреждений путем проведения капитального и текущего ремонтов</t>
  </si>
  <si>
    <t>Мероприятие 3: Укрепление материально-технической базы учреждений путем материально-технического переоснащения</t>
  </si>
  <si>
    <t>Мероприятие 4: Проектно-изыскательские работы по строительству и капитальному ремонту объектов сферы культуры</t>
  </si>
  <si>
    <t>Основное мероприятие 3: Создание условий для развития библиотечного обслуживания населения</t>
  </si>
  <si>
    <t xml:space="preserve">Муниципальная программа "Обеспечение жильем молодых семей  в городском поселении Воскресенск на 2018-2022 годы" </t>
  </si>
  <si>
    <t>Основное мероприяте 1: Оказание государственной и муниципальной поддержки молодым семьям в виде социальных выплат на приобретение жилого помещения или строительство индивидуального жилого дома</t>
  </si>
  <si>
    <t>Мероприятие 1: Перечисление социальной выплаты участникам Программы, согласно утвержденного списка по итогам конкурсного отбора на текущий год</t>
  </si>
  <si>
    <t>Муниципальная программа "Развитие физической культуры и спорта в городском поселении Воскресенск на 2018-2022 годы"</t>
  </si>
  <si>
    <t>Основное мероприятие 1:  Вовлечение жителей городского поселения Воскресенск в систематические занятия физической культурой и спортом через проведениеакций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поселенияВоскресенск на областных, всероссийских и иных соревнованиях</t>
  </si>
  <si>
    <t>Мероприятие 1: Организация и проведения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</si>
  <si>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Основное мероприятие 2: Обновление и совершенствование материально-технической базы спортивных учреждений</t>
  </si>
  <si>
    <t>Мероприятие 1: Развитие материально-технической базы учреждений физической культуры и спорта</t>
  </si>
  <si>
    <t>Мероприятие 2: "Доступная среда" в учреждениях физической культуры и спорта</t>
  </si>
  <si>
    <t>Мероприятие 3: Капитальный и текущий ремонт зданий и сооружений</t>
  </si>
  <si>
    <t>Основное мероприятие 3: Повышение профессионального мастерства специалистов, работающих в области физической культуры и спорта</t>
  </si>
  <si>
    <t xml:space="preserve">Муниципальная программа городского поселения Воскресенск "Опереселение граждан из аварийного жилищного фонда на 2018-2022 годы" </t>
  </si>
  <si>
    <t>Основное мероприяте 1: Обеспечение защиты прав граждан на жилище</t>
  </si>
  <si>
    <t>Мероприятие 1: Проведение обследования техни-ческого состояния несущих и ограждающих конструкций мно-гоквартирных жилых домов, пла-нируемых признать аварийными.</t>
  </si>
  <si>
    <t>Мероприятие 2: Мониторинг площади помещений аварийных домов не учтенной в мероприятиях вошедших в расчет показателей</t>
  </si>
  <si>
    <t>Основное мероприяте 2: Переселение граждан из многоквартиных жилых домов, признанных аврийными в установленном законодатепльстве порядке</t>
  </si>
  <si>
    <t>Мероприятие 1: Обеспечение мероприятий по переселению граждан из аварий-ного жилищного фонда</t>
  </si>
  <si>
    <t>Мероприятие 2: Мониторинг расселенной площа-ди многоквартирных жилых до-мов, признанных аварийными в установленном порядке</t>
  </si>
  <si>
    <t>Итого по программам</t>
  </si>
  <si>
    <t>Начальник финасово-экономического управления - главный бухгалтер администрации городского поселения Воскресенск</t>
  </si>
  <si>
    <t>Е.А. Бондарева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</si>
</sst>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64" fontId="1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7"/>
  <sheetViews>
    <sheetView tabSelected="1" workbookViewId="0">
      <pane ySplit="5" topLeftCell="A29" activePane="bottomLeft" state="frozen"/>
      <selection pane="bottomLeft" activeCell="F173" sqref="F173"/>
    </sheetView>
  </sheetViews>
  <sheetFormatPr defaultRowHeight="15.75" x14ac:dyDescent="0.25"/>
  <cols>
    <col min="1" max="1" width="7" style="9" customWidth="1"/>
    <col min="2" max="2" width="55.5703125" style="10" customWidth="1"/>
    <col min="3" max="3" width="16.7109375" style="11" customWidth="1"/>
    <col min="4" max="4" width="16.42578125" style="11" customWidth="1"/>
    <col min="5" max="5" width="15.7109375" style="11" customWidth="1"/>
    <col min="6" max="6" width="16.85546875" style="11" customWidth="1"/>
    <col min="7" max="7" width="12.5703125" style="11" customWidth="1"/>
    <col min="8" max="8" width="14.5703125" style="10" customWidth="1"/>
    <col min="9" max="9" width="11.7109375" style="10" customWidth="1"/>
    <col min="10" max="10" width="15.140625" style="10" customWidth="1"/>
    <col min="11" max="11" width="14.7109375" style="10" customWidth="1"/>
    <col min="12" max="12" width="11.85546875" style="10" customWidth="1"/>
    <col min="13" max="13" width="13.7109375" style="10" customWidth="1"/>
    <col min="14" max="14" width="14.28515625" style="10" customWidth="1"/>
    <col min="15" max="16" width="9.140625" style="10"/>
    <col min="17" max="30" width="9.140625" style="1"/>
  </cols>
  <sheetData>
    <row r="1" spans="1:30" x14ac:dyDescent="0.25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30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30" s="4" customFormat="1" ht="21.75" customHeight="1" x14ac:dyDescent="0.25">
      <c r="A3" s="71" t="s">
        <v>0</v>
      </c>
      <c r="B3" s="71" t="s">
        <v>17</v>
      </c>
      <c r="C3" s="71" t="s">
        <v>59</v>
      </c>
      <c r="D3" s="71"/>
      <c r="E3" s="71"/>
      <c r="F3" s="71"/>
      <c r="G3" s="71"/>
      <c r="H3" s="71" t="s">
        <v>22</v>
      </c>
      <c r="I3" s="71" t="s">
        <v>23</v>
      </c>
      <c r="J3" s="71" t="s">
        <v>60</v>
      </c>
      <c r="K3" s="71"/>
      <c r="L3" s="71"/>
      <c r="M3" s="71"/>
      <c r="N3" s="71"/>
      <c r="O3" s="8"/>
      <c r="P3" s="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4" customFormat="1" ht="18" customHeight="1" x14ac:dyDescent="0.25">
      <c r="A4" s="71"/>
      <c r="B4" s="71"/>
      <c r="C4" s="71" t="s">
        <v>21</v>
      </c>
      <c r="D4" s="73" t="s">
        <v>13</v>
      </c>
      <c r="E4" s="73"/>
      <c r="F4" s="73"/>
      <c r="G4" s="73"/>
      <c r="H4" s="71"/>
      <c r="I4" s="71"/>
      <c r="J4" s="71" t="s">
        <v>18</v>
      </c>
      <c r="K4" s="71" t="s">
        <v>13</v>
      </c>
      <c r="L4" s="71"/>
      <c r="M4" s="71"/>
      <c r="N4" s="71"/>
      <c r="O4" s="8"/>
      <c r="P4" s="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5" customFormat="1" ht="90" customHeight="1" x14ac:dyDescent="0.25">
      <c r="A5" s="71"/>
      <c r="B5" s="71"/>
      <c r="C5" s="71"/>
      <c r="D5" s="13" t="s">
        <v>15</v>
      </c>
      <c r="E5" s="14" t="s">
        <v>10</v>
      </c>
      <c r="F5" s="13" t="s">
        <v>19</v>
      </c>
      <c r="G5" s="13" t="s">
        <v>20</v>
      </c>
      <c r="H5" s="71"/>
      <c r="I5" s="71"/>
      <c r="J5" s="71"/>
      <c r="K5" s="13" t="s">
        <v>15</v>
      </c>
      <c r="L5" s="14" t="s">
        <v>10</v>
      </c>
      <c r="M5" s="13" t="s">
        <v>19</v>
      </c>
      <c r="N5" s="13" t="s">
        <v>20</v>
      </c>
      <c r="O5" s="7"/>
      <c r="P5" s="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6" customFormat="1" ht="13.5" customHeight="1" x14ac:dyDescent="0.25">
      <c r="A6" s="15">
        <v>1</v>
      </c>
      <c r="B6" s="16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2"/>
      <c r="P6" s="12"/>
    </row>
    <row r="7" spans="1:30" ht="15.75" hidden="1" customHeight="1" x14ac:dyDescent="0.25">
      <c r="A7" s="68" t="s">
        <v>34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30" ht="47.25" hidden="1" x14ac:dyDescent="0.25">
      <c r="A8" s="20" t="s">
        <v>28</v>
      </c>
      <c r="B8" s="17" t="s">
        <v>35</v>
      </c>
      <c r="C8" s="18">
        <f>C9+C10</f>
        <v>32920</v>
      </c>
      <c r="D8" s="18">
        <f t="shared" ref="D8:G8" si="0">D9+D10</f>
        <v>32920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>J8</f>
        <v>11140.2</v>
      </c>
      <c r="I8" s="21"/>
      <c r="J8" s="18">
        <f>J9+J10</f>
        <v>11140.2</v>
      </c>
      <c r="K8" s="18">
        <f>K9+K10</f>
        <v>11140.2</v>
      </c>
      <c r="L8" s="13">
        <v>0</v>
      </c>
      <c r="M8" s="13">
        <v>0</v>
      </c>
      <c r="N8" s="13">
        <v>0</v>
      </c>
    </row>
    <row r="9" spans="1:30" ht="31.5" hidden="1" x14ac:dyDescent="0.25">
      <c r="A9" s="14" t="s">
        <v>1</v>
      </c>
      <c r="B9" s="19" t="s">
        <v>36</v>
      </c>
      <c r="C9" s="13">
        <f t="shared" ref="C9:C10" si="1">D9+E9+F9+G9</f>
        <v>27820</v>
      </c>
      <c r="D9" s="13">
        <v>27820</v>
      </c>
      <c r="E9" s="13">
        <v>0</v>
      </c>
      <c r="F9" s="13">
        <v>0</v>
      </c>
      <c r="G9" s="13">
        <v>0</v>
      </c>
      <c r="H9" s="13">
        <f>J9</f>
        <v>11140.2</v>
      </c>
      <c r="I9" s="21"/>
      <c r="J9" s="13">
        <f>K9</f>
        <v>11140.2</v>
      </c>
      <c r="K9" s="13">
        <v>11140.2</v>
      </c>
      <c r="L9" s="13">
        <v>0</v>
      </c>
      <c r="M9" s="13">
        <v>0</v>
      </c>
      <c r="N9" s="13">
        <v>0</v>
      </c>
    </row>
    <row r="10" spans="1:30" ht="31.5" hidden="1" x14ac:dyDescent="0.25">
      <c r="A10" s="14" t="s">
        <v>2</v>
      </c>
      <c r="B10" s="19" t="s">
        <v>37</v>
      </c>
      <c r="C10" s="13">
        <f t="shared" si="1"/>
        <v>5100</v>
      </c>
      <c r="D10" s="13">
        <v>5100</v>
      </c>
      <c r="E10" s="13">
        <v>0</v>
      </c>
      <c r="F10" s="13">
        <v>0</v>
      </c>
      <c r="G10" s="13">
        <v>0</v>
      </c>
      <c r="H10" s="13">
        <f>J10</f>
        <v>0</v>
      </c>
      <c r="I10" s="21"/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1:30" ht="15.75" hidden="1" customHeight="1" x14ac:dyDescent="0.2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30" ht="31.5" hidden="1" x14ac:dyDescent="0.25">
      <c r="A12" s="20" t="s">
        <v>25</v>
      </c>
      <c r="B12" s="17" t="s">
        <v>38</v>
      </c>
      <c r="C12" s="18">
        <f>C13+C14</f>
        <v>20714.98</v>
      </c>
      <c r="D12" s="18">
        <f t="shared" ref="D12:G12" si="2">D13+D14</f>
        <v>20714.98</v>
      </c>
      <c r="E12" s="18">
        <f t="shared" si="2"/>
        <v>0</v>
      </c>
      <c r="F12" s="18">
        <f t="shared" si="2"/>
        <v>0</v>
      </c>
      <c r="G12" s="18">
        <f t="shared" si="2"/>
        <v>0</v>
      </c>
      <c r="H12" s="18">
        <f>J12</f>
        <v>1265</v>
      </c>
      <c r="I12" s="21"/>
      <c r="J12" s="18">
        <f>J13+J14</f>
        <v>1265</v>
      </c>
      <c r="K12" s="18">
        <f>K13+K14</f>
        <v>1265</v>
      </c>
      <c r="L12" s="18">
        <f t="shared" ref="L12:N12" si="3">L13+L14</f>
        <v>0</v>
      </c>
      <c r="M12" s="18">
        <f t="shared" si="3"/>
        <v>0</v>
      </c>
      <c r="N12" s="18">
        <f t="shared" si="3"/>
        <v>0</v>
      </c>
    </row>
    <row r="13" spans="1:30" ht="31.5" hidden="1" x14ac:dyDescent="0.25">
      <c r="A13" s="14" t="s">
        <v>5</v>
      </c>
      <c r="B13" s="19" t="s">
        <v>39</v>
      </c>
      <c r="C13" s="13">
        <f>D13+E13+F13+G13</f>
        <v>9314.98</v>
      </c>
      <c r="D13" s="13">
        <v>9314.98</v>
      </c>
      <c r="E13" s="13">
        <v>0</v>
      </c>
      <c r="F13" s="13">
        <v>0</v>
      </c>
      <c r="G13" s="13">
        <v>0</v>
      </c>
      <c r="H13" s="13">
        <f>J13</f>
        <v>1265</v>
      </c>
      <c r="I13" s="21"/>
      <c r="J13" s="13">
        <f>K13+L13+M13+N13</f>
        <v>1265</v>
      </c>
      <c r="K13" s="13">
        <v>1265</v>
      </c>
      <c r="L13" s="13">
        <v>0</v>
      </c>
      <c r="M13" s="13">
        <v>0</v>
      </c>
      <c r="N13" s="13">
        <v>0</v>
      </c>
    </row>
    <row r="14" spans="1:30" ht="31.5" hidden="1" x14ac:dyDescent="0.25">
      <c r="A14" s="14" t="s">
        <v>6</v>
      </c>
      <c r="B14" s="19" t="s">
        <v>40</v>
      </c>
      <c r="C14" s="13">
        <f>D14+E14+F14+G14</f>
        <v>11400</v>
      </c>
      <c r="D14" s="13">
        <v>11400</v>
      </c>
      <c r="E14" s="13">
        <v>0</v>
      </c>
      <c r="F14" s="13">
        <v>0</v>
      </c>
      <c r="G14" s="13">
        <v>0</v>
      </c>
      <c r="H14" s="13">
        <f>J14</f>
        <v>0</v>
      </c>
      <c r="I14" s="21"/>
      <c r="J14" s="13">
        <f>K14+L14+M14+N14</f>
        <v>0</v>
      </c>
      <c r="K14" s="13">
        <v>0</v>
      </c>
      <c r="L14" s="13">
        <v>0</v>
      </c>
      <c r="M14" s="13">
        <v>0</v>
      </c>
      <c r="N14" s="13">
        <v>0</v>
      </c>
    </row>
    <row r="15" spans="1:30" ht="15.75" hidden="1" customHeight="1" x14ac:dyDescent="0.25">
      <c r="A15" s="68" t="s">
        <v>41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30" ht="47.25" hidden="1" x14ac:dyDescent="0.25">
      <c r="A16" s="20" t="s">
        <v>30</v>
      </c>
      <c r="B16" s="17" t="s">
        <v>42</v>
      </c>
      <c r="C16" s="18">
        <f>C17</f>
        <v>4080</v>
      </c>
      <c r="D16" s="18">
        <f t="shared" ref="D16:G16" si="4">D17</f>
        <v>4080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>H17</f>
        <v>340</v>
      </c>
      <c r="I16" s="21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47.25" hidden="1" x14ac:dyDescent="0.25">
      <c r="A17" s="14" t="s">
        <v>11</v>
      </c>
      <c r="B17" s="19" t="s">
        <v>43</v>
      </c>
      <c r="C17" s="13">
        <f>D17</f>
        <v>4080</v>
      </c>
      <c r="D17" s="13">
        <v>4080</v>
      </c>
      <c r="E17" s="13">
        <v>0</v>
      </c>
      <c r="F17" s="13">
        <v>0</v>
      </c>
      <c r="G17" s="13">
        <v>0</v>
      </c>
      <c r="H17" s="13">
        <v>340</v>
      </c>
      <c r="I17" s="21"/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14" ht="94.5" x14ac:dyDescent="0.25">
      <c r="A18" s="22">
        <v>1</v>
      </c>
      <c r="B18" s="34" t="s">
        <v>61</v>
      </c>
      <c r="C18" s="31">
        <f>D18+E18+F18+G18</f>
        <v>1895</v>
      </c>
      <c r="D18" s="31">
        <f>D19+D21+D24+D26</f>
        <v>1895</v>
      </c>
      <c r="E18" s="31">
        <f t="shared" ref="E18:G18" si="5">E19+E21+E24+E26</f>
        <v>0</v>
      </c>
      <c r="F18" s="31">
        <f t="shared" si="5"/>
        <v>0</v>
      </c>
      <c r="G18" s="31">
        <f t="shared" si="5"/>
        <v>0</v>
      </c>
      <c r="H18" s="31">
        <f>J18</f>
        <v>1182.5</v>
      </c>
      <c r="I18" s="26"/>
      <c r="J18" s="31">
        <f>J19+J21+J24+J26</f>
        <v>1182.5</v>
      </c>
      <c r="K18" s="31">
        <f>K19+K21+K24+K26</f>
        <v>1182.5</v>
      </c>
      <c r="L18" s="31">
        <f t="shared" ref="L18:N18" si="6">L19+L21+L24+L26</f>
        <v>0</v>
      </c>
      <c r="M18" s="31">
        <f t="shared" si="6"/>
        <v>0</v>
      </c>
      <c r="N18" s="31">
        <f t="shared" si="6"/>
        <v>0</v>
      </c>
    </row>
    <row r="19" spans="1:14" ht="29.25" hidden="1" customHeight="1" x14ac:dyDescent="0.25">
      <c r="A19" s="22">
        <v>1</v>
      </c>
      <c r="B19" s="23" t="s">
        <v>32</v>
      </c>
      <c r="C19" s="24">
        <f>D19</f>
        <v>850</v>
      </c>
      <c r="D19" s="24">
        <f>D20</f>
        <v>850</v>
      </c>
      <c r="E19" s="24">
        <v>0</v>
      </c>
      <c r="F19" s="24">
        <v>0</v>
      </c>
      <c r="G19" s="24">
        <v>0</v>
      </c>
      <c r="H19" s="24">
        <f>J19</f>
        <v>662.1</v>
      </c>
      <c r="I19" s="25"/>
      <c r="J19" s="24">
        <f>J20</f>
        <v>662.1</v>
      </c>
      <c r="K19" s="24">
        <f>K20</f>
        <v>662.1</v>
      </c>
      <c r="L19" s="24">
        <f t="shared" ref="L19:N19" si="7">L20</f>
        <v>0</v>
      </c>
      <c r="M19" s="24">
        <f t="shared" si="7"/>
        <v>0</v>
      </c>
      <c r="N19" s="24">
        <f t="shared" si="7"/>
        <v>0</v>
      </c>
    </row>
    <row r="20" spans="1:14" ht="29.25" hidden="1" customHeight="1" x14ac:dyDescent="0.25">
      <c r="A20" s="26" t="s">
        <v>1</v>
      </c>
      <c r="B20" s="27" t="s">
        <v>62</v>
      </c>
      <c r="C20" s="28">
        <v>850</v>
      </c>
      <c r="D20" s="28">
        <v>850</v>
      </c>
      <c r="E20" s="28">
        <v>0</v>
      </c>
      <c r="F20" s="28">
        <v>0</v>
      </c>
      <c r="G20" s="28">
        <v>0</v>
      </c>
      <c r="H20" s="28">
        <f>J20</f>
        <v>662.1</v>
      </c>
      <c r="I20" s="25"/>
      <c r="J20" s="28">
        <f>K20</f>
        <v>662.1</v>
      </c>
      <c r="K20" s="28">
        <v>662.1</v>
      </c>
      <c r="L20" s="28">
        <v>0</v>
      </c>
      <c r="M20" s="28">
        <v>0</v>
      </c>
      <c r="N20" s="28">
        <v>0</v>
      </c>
    </row>
    <row r="21" spans="1:14" ht="94.5" hidden="1" x14ac:dyDescent="0.25">
      <c r="A21" s="29" t="s">
        <v>25</v>
      </c>
      <c r="B21" s="30" t="s">
        <v>63</v>
      </c>
      <c r="C21" s="31">
        <f>D21</f>
        <v>150</v>
      </c>
      <c r="D21" s="31">
        <f>D22+D23</f>
        <v>150</v>
      </c>
      <c r="E21" s="31">
        <v>0</v>
      </c>
      <c r="F21" s="31">
        <v>0</v>
      </c>
      <c r="G21" s="31">
        <v>0</v>
      </c>
      <c r="H21" s="28">
        <f t="shared" ref="H21:H28" si="8">J21</f>
        <v>50.2</v>
      </c>
      <c r="I21" s="29"/>
      <c r="J21" s="24">
        <f>J22</f>
        <v>50.2</v>
      </c>
      <c r="K21" s="24">
        <f>K22</f>
        <v>50.2</v>
      </c>
      <c r="L21" s="24">
        <f t="shared" ref="L21:N21" si="9">L22</f>
        <v>0</v>
      </c>
      <c r="M21" s="24">
        <f t="shared" si="9"/>
        <v>0</v>
      </c>
      <c r="N21" s="24">
        <f t="shared" si="9"/>
        <v>0</v>
      </c>
    </row>
    <row r="22" spans="1:14" ht="141.75" hidden="1" x14ac:dyDescent="0.25">
      <c r="A22" s="26" t="s">
        <v>5</v>
      </c>
      <c r="B22" s="27" t="s">
        <v>64</v>
      </c>
      <c r="C22" s="28">
        <f t="shared" ref="C22" si="10">D22+E22+F22+G22</f>
        <v>150</v>
      </c>
      <c r="D22" s="28">
        <v>150</v>
      </c>
      <c r="E22" s="28">
        <v>0</v>
      </c>
      <c r="F22" s="28">
        <v>0</v>
      </c>
      <c r="G22" s="28">
        <v>0</v>
      </c>
      <c r="H22" s="28">
        <f t="shared" si="8"/>
        <v>50.2</v>
      </c>
      <c r="I22" s="25"/>
      <c r="J22" s="28">
        <f>K22</f>
        <v>50.2</v>
      </c>
      <c r="K22" s="28">
        <f>K23</f>
        <v>50.2</v>
      </c>
      <c r="L22" s="28">
        <v>0</v>
      </c>
      <c r="M22" s="28">
        <v>0</v>
      </c>
      <c r="N22" s="24">
        <f>N23</f>
        <v>0</v>
      </c>
    </row>
    <row r="23" spans="1:14" ht="94.5" hidden="1" x14ac:dyDescent="0.25">
      <c r="A23" s="26" t="s">
        <v>6</v>
      </c>
      <c r="B23" s="27" t="s">
        <v>65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f t="shared" si="8"/>
        <v>50.2</v>
      </c>
      <c r="I23" s="25"/>
      <c r="J23" s="28">
        <f>K23</f>
        <v>50.2</v>
      </c>
      <c r="K23" s="28">
        <v>50.2</v>
      </c>
      <c r="L23" s="28">
        <v>0</v>
      </c>
      <c r="M23" s="28">
        <v>0</v>
      </c>
      <c r="N23" s="28">
        <v>0</v>
      </c>
    </row>
    <row r="24" spans="1:14" ht="78.75" hidden="1" x14ac:dyDescent="0.25">
      <c r="A24" s="29" t="s">
        <v>30</v>
      </c>
      <c r="B24" s="32" t="s">
        <v>66</v>
      </c>
      <c r="C24" s="24">
        <f>C25</f>
        <v>490</v>
      </c>
      <c r="D24" s="24">
        <f>D25</f>
        <v>490</v>
      </c>
      <c r="E24" s="24">
        <f t="shared" ref="E24:G24" si="11">E25</f>
        <v>0</v>
      </c>
      <c r="F24" s="24">
        <f t="shared" si="11"/>
        <v>0</v>
      </c>
      <c r="G24" s="24">
        <f t="shared" si="11"/>
        <v>0</v>
      </c>
      <c r="H24" s="28">
        <f t="shared" si="8"/>
        <v>305.89999999999998</v>
      </c>
      <c r="I24" s="33"/>
      <c r="J24" s="24">
        <f>J25</f>
        <v>305.89999999999998</v>
      </c>
      <c r="K24" s="24">
        <f>K25</f>
        <v>305.89999999999998</v>
      </c>
      <c r="L24" s="24">
        <f t="shared" ref="L24:N24" si="12">L25</f>
        <v>0</v>
      </c>
      <c r="M24" s="24">
        <f t="shared" si="12"/>
        <v>0</v>
      </c>
      <c r="N24" s="24">
        <f t="shared" si="12"/>
        <v>0</v>
      </c>
    </row>
    <row r="25" spans="1:14" ht="173.25" hidden="1" x14ac:dyDescent="0.25">
      <c r="A25" s="26" t="s">
        <v>11</v>
      </c>
      <c r="B25" s="27" t="s">
        <v>67</v>
      </c>
      <c r="C25" s="28">
        <f t="shared" ref="C25:C28" si="13">D25+E25+F25+G25</f>
        <v>490</v>
      </c>
      <c r="D25" s="28">
        <v>490</v>
      </c>
      <c r="E25" s="28">
        <v>0</v>
      </c>
      <c r="F25" s="28">
        <v>0</v>
      </c>
      <c r="G25" s="28">
        <v>0</v>
      </c>
      <c r="H25" s="28">
        <f t="shared" si="8"/>
        <v>305.89999999999998</v>
      </c>
      <c r="I25" s="25"/>
      <c r="J25" s="28">
        <f>K25</f>
        <v>305.89999999999998</v>
      </c>
      <c r="K25" s="28">
        <v>305.89999999999998</v>
      </c>
      <c r="L25" s="28">
        <v>0</v>
      </c>
      <c r="M25" s="28">
        <v>0</v>
      </c>
      <c r="N25" s="28">
        <v>0</v>
      </c>
    </row>
    <row r="26" spans="1:14" ht="78.75" hidden="1" x14ac:dyDescent="0.25">
      <c r="A26" s="29" t="s">
        <v>31</v>
      </c>
      <c r="B26" s="32" t="s">
        <v>68</v>
      </c>
      <c r="C26" s="28">
        <f t="shared" si="13"/>
        <v>405</v>
      </c>
      <c r="D26" s="24">
        <f>D27+D28</f>
        <v>405</v>
      </c>
      <c r="E26" s="24">
        <f>E27</f>
        <v>0</v>
      </c>
      <c r="F26" s="24">
        <f t="shared" ref="F26:G26" si="14">E26</f>
        <v>0</v>
      </c>
      <c r="G26" s="24">
        <f t="shared" si="14"/>
        <v>0</v>
      </c>
      <c r="H26" s="28">
        <f t="shared" si="8"/>
        <v>164.3</v>
      </c>
      <c r="I26" s="33"/>
      <c r="J26" s="24">
        <f>J27</f>
        <v>164.3</v>
      </c>
      <c r="K26" s="24">
        <f t="shared" ref="K26:N26" si="15">K27</f>
        <v>164.3</v>
      </c>
      <c r="L26" s="24">
        <f t="shared" si="15"/>
        <v>0</v>
      </c>
      <c r="M26" s="24">
        <f t="shared" si="15"/>
        <v>0</v>
      </c>
      <c r="N26" s="24">
        <f t="shared" si="15"/>
        <v>0</v>
      </c>
    </row>
    <row r="27" spans="1:14" ht="63" hidden="1" x14ac:dyDescent="0.25">
      <c r="A27" s="26" t="s">
        <v>14</v>
      </c>
      <c r="B27" s="27" t="s">
        <v>69</v>
      </c>
      <c r="C27" s="28">
        <f t="shared" si="13"/>
        <v>210</v>
      </c>
      <c r="D27" s="28">
        <v>210</v>
      </c>
      <c r="E27" s="28">
        <v>0</v>
      </c>
      <c r="F27" s="28">
        <v>0</v>
      </c>
      <c r="G27" s="28">
        <v>0</v>
      </c>
      <c r="H27" s="28">
        <f t="shared" si="8"/>
        <v>164.3</v>
      </c>
      <c r="I27" s="25"/>
      <c r="J27" s="28">
        <f>K27</f>
        <v>164.3</v>
      </c>
      <c r="K27" s="28">
        <v>164.3</v>
      </c>
      <c r="L27" s="28">
        <v>0</v>
      </c>
      <c r="M27" s="28">
        <v>0</v>
      </c>
      <c r="N27" s="28">
        <v>0</v>
      </c>
    </row>
    <row r="28" spans="1:14" ht="283.5" hidden="1" x14ac:dyDescent="0.25">
      <c r="A28" s="26" t="s">
        <v>33</v>
      </c>
      <c r="B28" s="27" t="s">
        <v>70</v>
      </c>
      <c r="C28" s="28">
        <f t="shared" si="13"/>
        <v>195</v>
      </c>
      <c r="D28" s="28">
        <v>195</v>
      </c>
      <c r="E28" s="28">
        <v>0</v>
      </c>
      <c r="F28" s="28">
        <v>0</v>
      </c>
      <c r="G28" s="28">
        <v>0</v>
      </c>
      <c r="H28" s="28">
        <f t="shared" si="8"/>
        <v>0</v>
      </c>
      <c r="I28" s="25"/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47.25" x14ac:dyDescent="0.25">
      <c r="A29" s="64">
        <v>2</v>
      </c>
      <c r="B29" s="34" t="s">
        <v>71</v>
      </c>
      <c r="C29" s="31">
        <f>D29+E29+F29+G29</f>
        <v>3700</v>
      </c>
      <c r="D29" s="31">
        <f>D30+D36+D41</f>
        <v>3700</v>
      </c>
      <c r="E29" s="31">
        <f t="shared" ref="E29:G29" si="16">E30+E36+E41</f>
        <v>0</v>
      </c>
      <c r="F29" s="31">
        <f t="shared" si="16"/>
        <v>0</v>
      </c>
      <c r="G29" s="31">
        <f t="shared" si="16"/>
        <v>0</v>
      </c>
      <c r="H29" s="31">
        <f>J29</f>
        <v>638.1</v>
      </c>
      <c r="I29" s="26"/>
      <c r="J29" s="31">
        <f>K29+L29+M29+N29</f>
        <v>638.1</v>
      </c>
      <c r="K29" s="31">
        <f>K30+K36+K41</f>
        <v>638.1</v>
      </c>
      <c r="L29" s="31">
        <f t="shared" ref="L29:N29" si="17">L30+L36+L41</f>
        <v>0</v>
      </c>
      <c r="M29" s="31">
        <f t="shared" si="17"/>
        <v>0</v>
      </c>
      <c r="N29" s="31">
        <f t="shared" si="17"/>
        <v>0</v>
      </c>
    </row>
    <row r="30" spans="1:14" ht="47.25" hidden="1" x14ac:dyDescent="0.25">
      <c r="A30" s="22" t="s">
        <v>28</v>
      </c>
      <c r="B30" s="34" t="s">
        <v>72</v>
      </c>
      <c r="C30" s="31">
        <f>C31</f>
        <v>500</v>
      </c>
      <c r="D30" s="31">
        <f t="shared" ref="D30:G30" si="18">D31</f>
        <v>500</v>
      </c>
      <c r="E30" s="31">
        <f t="shared" si="18"/>
        <v>0</v>
      </c>
      <c r="F30" s="31">
        <f t="shared" si="18"/>
        <v>0</v>
      </c>
      <c r="G30" s="31">
        <f t="shared" si="18"/>
        <v>0</v>
      </c>
      <c r="H30" s="28">
        <f t="shared" ref="H30:H44" si="19">J30</f>
        <v>0</v>
      </c>
      <c r="I30" s="26"/>
      <c r="J30" s="31">
        <v>0</v>
      </c>
      <c r="K30" s="31">
        <v>0</v>
      </c>
      <c r="L30" s="31">
        <v>0</v>
      </c>
      <c r="M30" s="31">
        <v>0</v>
      </c>
      <c r="N30" s="31">
        <v>0</v>
      </c>
    </row>
    <row r="31" spans="1:14" ht="63" hidden="1" x14ac:dyDescent="0.25">
      <c r="A31" s="29" t="s">
        <v>1</v>
      </c>
      <c r="B31" s="23" t="s">
        <v>73</v>
      </c>
      <c r="C31" s="24">
        <f>D31+E31+F31+G31</f>
        <v>500</v>
      </c>
      <c r="D31" s="24">
        <f>D32+D33+D34+D35</f>
        <v>500</v>
      </c>
      <c r="E31" s="24">
        <f t="shared" ref="E31:G31" si="20">E32+E33+E34+E35</f>
        <v>0</v>
      </c>
      <c r="F31" s="24">
        <f t="shared" si="20"/>
        <v>0</v>
      </c>
      <c r="G31" s="24">
        <f t="shared" si="20"/>
        <v>0</v>
      </c>
      <c r="H31" s="28">
        <f t="shared" si="19"/>
        <v>0</v>
      </c>
      <c r="I31" s="29"/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47.25" hidden="1" x14ac:dyDescent="0.25">
      <c r="A32" s="26" t="s">
        <v>53</v>
      </c>
      <c r="B32" s="35" t="s">
        <v>74</v>
      </c>
      <c r="C32" s="28">
        <f>D32+E32+F32+G32</f>
        <v>490</v>
      </c>
      <c r="D32" s="28">
        <v>490</v>
      </c>
      <c r="E32" s="28">
        <v>0</v>
      </c>
      <c r="F32" s="28">
        <v>0</v>
      </c>
      <c r="G32" s="28">
        <v>0</v>
      </c>
      <c r="H32" s="28">
        <f t="shared" si="19"/>
        <v>0</v>
      </c>
      <c r="I32" s="26"/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idden="1" x14ac:dyDescent="0.25">
      <c r="A33" s="26" t="s">
        <v>75</v>
      </c>
      <c r="B33" s="35" t="s">
        <v>76</v>
      </c>
      <c r="C33" s="28">
        <f t="shared" ref="C33:C35" si="21">D33+E33+F33+G33</f>
        <v>10</v>
      </c>
      <c r="D33" s="28">
        <v>10</v>
      </c>
      <c r="E33" s="28">
        <v>0</v>
      </c>
      <c r="F33" s="28">
        <v>0</v>
      </c>
      <c r="G33" s="28">
        <v>0</v>
      </c>
      <c r="H33" s="28">
        <f t="shared" si="19"/>
        <v>0</v>
      </c>
      <c r="I33" s="26"/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63" hidden="1" x14ac:dyDescent="0.25">
      <c r="A34" s="26" t="s">
        <v>77</v>
      </c>
      <c r="B34" s="35" t="s">
        <v>78</v>
      </c>
      <c r="C34" s="28">
        <f t="shared" si="21"/>
        <v>0</v>
      </c>
      <c r="D34" s="28">
        <v>0</v>
      </c>
      <c r="E34" s="28">
        <v>0</v>
      </c>
      <c r="F34" s="28">
        <v>0</v>
      </c>
      <c r="G34" s="28">
        <v>0</v>
      </c>
      <c r="H34" s="28">
        <f t="shared" si="19"/>
        <v>0</v>
      </c>
      <c r="I34" s="26"/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47.25" hidden="1" x14ac:dyDescent="0.25">
      <c r="A35" s="26" t="s">
        <v>79</v>
      </c>
      <c r="B35" s="35" t="s">
        <v>80</v>
      </c>
      <c r="C35" s="28">
        <f t="shared" si="21"/>
        <v>0</v>
      </c>
      <c r="D35" s="28">
        <v>0</v>
      </c>
      <c r="E35" s="28">
        <v>0</v>
      </c>
      <c r="F35" s="28">
        <v>0</v>
      </c>
      <c r="G35" s="28">
        <v>0</v>
      </c>
      <c r="H35" s="28">
        <f t="shared" si="19"/>
        <v>0</v>
      </c>
      <c r="I35" s="26"/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47.25" hidden="1" x14ac:dyDescent="0.25">
      <c r="A36" s="22" t="s">
        <v>25</v>
      </c>
      <c r="B36" s="34" t="s">
        <v>81</v>
      </c>
      <c r="C36" s="31">
        <f>C37</f>
        <v>700</v>
      </c>
      <c r="D36" s="31">
        <f t="shared" ref="D36:G36" si="22">D37</f>
        <v>700</v>
      </c>
      <c r="E36" s="31">
        <f t="shared" si="22"/>
        <v>0</v>
      </c>
      <c r="F36" s="31">
        <f t="shared" si="22"/>
        <v>0</v>
      </c>
      <c r="G36" s="31">
        <f t="shared" si="22"/>
        <v>0</v>
      </c>
      <c r="H36" s="28">
        <f t="shared" si="19"/>
        <v>338</v>
      </c>
      <c r="I36" s="26"/>
      <c r="J36" s="24">
        <f>K36</f>
        <v>338</v>
      </c>
      <c r="K36" s="24">
        <f>K37</f>
        <v>338</v>
      </c>
      <c r="L36" s="24">
        <v>0</v>
      </c>
      <c r="M36" s="24">
        <v>0</v>
      </c>
      <c r="N36" s="24">
        <v>0</v>
      </c>
    </row>
    <row r="37" spans="1:14" ht="47.25" hidden="1" x14ac:dyDescent="0.25">
      <c r="A37" s="29" t="s">
        <v>5</v>
      </c>
      <c r="B37" s="23" t="s">
        <v>82</v>
      </c>
      <c r="C37" s="24">
        <f>D37+E37+F37+G37</f>
        <v>700</v>
      </c>
      <c r="D37" s="24">
        <f>D38+D39+D40</f>
        <v>700</v>
      </c>
      <c r="E37" s="24">
        <f t="shared" ref="E37:G37" si="23">E38+E39+E40+E41</f>
        <v>0</v>
      </c>
      <c r="F37" s="24">
        <f t="shared" si="23"/>
        <v>0</v>
      </c>
      <c r="G37" s="24">
        <f t="shared" si="23"/>
        <v>0</v>
      </c>
      <c r="H37" s="28">
        <f t="shared" si="19"/>
        <v>338</v>
      </c>
      <c r="I37" s="29"/>
      <c r="J37" s="24">
        <f>K37</f>
        <v>338</v>
      </c>
      <c r="K37" s="24">
        <f>K38</f>
        <v>338</v>
      </c>
      <c r="L37" s="24">
        <v>0</v>
      </c>
      <c r="M37" s="24">
        <v>0</v>
      </c>
      <c r="N37" s="24">
        <v>0</v>
      </c>
    </row>
    <row r="38" spans="1:14" ht="31.5" hidden="1" x14ac:dyDescent="0.25">
      <c r="A38" s="26" t="s">
        <v>83</v>
      </c>
      <c r="B38" s="35" t="s">
        <v>84</v>
      </c>
      <c r="C38" s="28">
        <f>D38+E38+F38+G38</f>
        <v>450</v>
      </c>
      <c r="D38" s="28">
        <v>450</v>
      </c>
      <c r="E38" s="28">
        <v>0</v>
      </c>
      <c r="F38" s="28">
        <v>0</v>
      </c>
      <c r="G38" s="28">
        <v>0</v>
      </c>
      <c r="H38" s="28">
        <f t="shared" si="19"/>
        <v>338</v>
      </c>
      <c r="I38" s="26"/>
      <c r="J38" s="28">
        <f>K38+L38+M38+N38</f>
        <v>338</v>
      </c>
      <c r="K38" s="28">
        <v>338</v>
      </c>
      <c r="L38" s="28">
        <v>0</v>
      </c>
      <c r="M38" s="28">
        <v>0</v>
      </c>
      <c r="N38" s="28">
        <v>0</v>
      </c>
    </row>
    <row r="39" spans="1:14" ht="78.75" hidden="1" x14ac:dyDescent="0.25">
      <c r="A39" s="26" t="s">
        <v>85</v>
      </c>
      <c r="B39" s="35" t="s">
        <v>86</v>
      </c>
      <c r="C39" s="28">
        <f t="shared" ref="C39:C40" si="24">D39+E39+F39+G39</f>
        <v>150</v>
      </c>
      <c r="D39" s="28">
        <v>150</v>
      </c>
      <c r="E39" s="28">
        <v>0</v>
      </c>
      <c r="F39" s="28">
        <v>0</v>
      </c>
      <c r="G39" s="28">
        <v>0</v>
      </c>
      <c r="H39" s="28">
        <f t="shared" si="19"/>
        <v>0</v>
      </c>
      <c r="I39" s="26"/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78.75" hidden="1" x14ac:dyDescent="0.25">
      <c r="A40" s="26" t="s">
        <v>87</v>
      </c>
      <c r="B40" s="35" t="s">
        <v>88</v>
      </c>
      <c r="C40" s="28">
        <f t="shared" si="24"/>
        <v>100</v>
      </c>
      <c r="D40" s="28">
        <v>100</v>
      </c>
      <c r="E40" s="28">
        <v>0</v>
      </c>
      <c r="F40" s="28">
        <v>0</v>
      </c>
      <c r="G40" s="28">
        <v>0</v>
      </c>
      <c r="H40" s="28">
        <f t="shared" si="19"/>
        <v>0</v>
      </c>
      <c r="I40" s="26"/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47.25" hidden="1" x14ac:dyDescent="0.25">
      <c r="A41" s="22" t="s">
        <v>30</v>
      </c>
      <c r="B41" s="34" t="s">
        <v>89</v>
      </c>
      <c r="C41" s="31">
        <f>C42</f>
        <v>2500</v>
      </c>
      <c r="D41" s="31">
        <f t="shared" ref="D41:G41" si="25">D42</f>
        <v>2500</v>
      </c>
      <c r="E41" s="31">
        <f t="shared" si="25"/>
        <v>0</v>
      </c>
      <c r="F41" s="31">
        <f t="shared" si="25"/>
        <v>0</v>
      </c>
      <c r="G41" s="31">
        <f t="shared" si="25"/>
        <v>0</v>
      </c>
      <c r="H41" s="28">
        <f t="shared" si="19"/>
        <v>300.10000000000002</v>
      </c>
      <c r="I41" s="26"/>
      <c r="J41" s="31">
        <f>J42</f>
        <v>300.10000000000002</v>
      </c>
      <c r="K41" s="31">
        <f>K42</f>
        <v>300.10000000000002</v>
      </c>
      <c r="L41" s="31">
        <v>0</v>
      </c>
      <c r="M41" s="31">
        <v>0</v>
      </c>
      <c r="N41" s="31">
        <v>0</v>
      </c>
    </row>
    <row r="42" spans="1:14" ht="47.25" hidden="1" x14ac:dyDescent="0.25">
      <c r="A42" s="29" t="s">
        <v>11</v>
      </c>
      <c r="B42" s="23" t="s">
        <v>90</v>
      </c>
      <c r="C42" s="24">
        <f>D42+E42+F42+G42</f>
        <v>2500</v>
      </c>
      <c r="D42" s="24">
        <f>D43+D44</f>
        <v>2500</v>
      </c>
      <c r="E42" s="24">
        <f t="shared" ref="E42:G42" si="26">E43+E44+E45+E46</f>
        <v>0</v>
      </c>
      <c r="F42" s="24">
        <f>F43+F44</f>
        <v>0</v>
      </c>
      <c r="G42" s="24">
        <f t="shared" si="26"/>
        <v>0</v>
      </c>
      <c r="H42" s="28">
        <f t="shared" si="19"/>
        <v>300.10000000000002</v>
      </c>
      <c r="I42" s="29"/>
      <c r="J42" s="24">
        <f>K42</f>
        <v>300.10000000000002</v>
      </c>
      <c r="K42" s="24">
        <f>K43+K44</f>
        <v>300.10000000000002</v>
      </c>
      <c r="L42" s="24">
        <v>0</v>
      </c>
      <c r="M42" s="24">
        <v>0</v>
      </c>
      <c r="N42" s="24">
        <v>0</v>
      </c>
    </row>
    <row r="43" spans="1:14" ht="47.25" hidden="1" x14ac:dyDescent="0.25">
      <c r="A43" s="26" t="s">
        <v>91</v>
      </c>
      <c r="B43" s="35" t="s">
        <v>92</v>
      </c>
      <c r="C43" s="28">
        <f>D43+E43+F43+G43</f>
        <v>2000</v>
      </c>
      <c r="D43" s="28">
        <v>2000</v>
      </c>
      <c r="E43" s="28">
        <v>0</v>
      </c>
      <c r="F43" s="28">
        <v>0</v>
      </c>
      <c r="G43" s="28">
        <v>0</v>
      </c>
      <c r="H43" s="28">
        <f t="shared" si="19"/>
        <v>152.1</v>
      </c>
      <c r="I43" s="26"/>
      <c r="J43" s="28">
        <f>K43</f>
        <v>152.1</v>
      </c>
      <c r="K43" s="28">
        <v>152.1</v>
      </c>
      <c r="L43" s="28">
        <v>0</v>
      </c>
      <c r="M43" s="28">
        <v>0</v>
      </c>
      <c r="N43" s="28">
        <v>0</v>
      </c>
    </row>
    <row r="44" spans="1:14" ht="31.5" hidden="1" x14ac:dyDescent="0.25">
      <c r="A44" s="26" t="s">
        <v>93</v>
      </c>
      <c r="B44" s="35" t="s">
        <v>94</v>
      </c>
      <c r="C44" s="28">
        <f t="shared" ref="C44" si="27">D44+E44+F44+G44</f>
        <v>500</v>
      </c>
      <c r="D44" s="28">
        <v>500</v>
      </c>
      <c r="E44" s="28">
        <v>0</v>
      </c>
      <c r="F44" s="28">
        <v>0</v>
      </c>
      <c r="G44" s="28">
        <v>0</v>
      </c>
      <c r="H44" s="28">
        <f t="shared" si="19"/>
        <v>148</v>
      </c>
      <c r="I44" s="26"/>
      <c r="J44" s="28">
        <f>K44</f>
        <v>148</v>
      </c>
      <c r="K44" s="28">
        <v>148</v>
      </c>
      <c r="L44" s="28">
        <v>0</v>
      </c>
      <c r="M44" s="28">
        <v>0</v>
      </c>
      <c r="N44" s="28">
        <v>0</v>
      </c>
    </row>
    <row r="45" spans="1:14" ht="63" x14ac:dyDescent="0.25">
      <c r="A45" s="64">
        <v>3</v>
      </c>
      <c r="B45" s="65" t="s">
        <v>95</v>
      </c>
      <c r="C45" s="31">
        <f>D45+E45+F45+G45</f>
        <v>42590</v>
      </c>
      <c r="D45" s="31">
        <f>D46+D50+D52</f>
        <v>26021</v>
      </c>
      <c r="E45" s="31">
        <f t="shared" ref="E45:G45" si="28">E46+E50+E52</f>
        <v>0</v>
      </c>
      <c r="F45" s="31">
        <f t="shared" si="28"/>
        <v>16569</v>
      </c>
      <c r="G45" s="31">
        <f t="shared" si="28"/>
        <v>0</v>
      </c>
      <c r="H45" s="31">
        <v>0</v>
      </c>
      <c r="I45" s="26"/>
      <c r="J45" s="31">
        <v>0</v>
      </c>
      <c r="K45" s="31">
        <v>0</v>
      </c>
      <c r="L45" s="31">
        <v>0</v>
      </c>
      <c r="M45" s="31">
        <v>0</v>
      </c>
      <c r="N45" s="31">
        <v>0</v>
      </c>
    </row>
    <row r="46" spans="1:14" ht="63" hidden="1" x14ac:dyDescent="0.25">
      <c r="A46" s="29" t="s">
        <v>28</v>
      </c>
      <c r="B46" s="30" t="s">
        <v>96</v>
      </c>
      <c r="C46" s="36">
        <f>D46+E46+F46+G46</f>
        <v>33970</v>
      </c>
      <c r="D46" s="36">
        <f>D47+D48+D49</f>
        <v>17401</v>
      </c>
      <c r="E46" s="36">
        <f t="shared" ref="E46:G46" si="29">E47+E48+E49</f>
        <v>0</v>
      </c>
      <c r="F46" s="36">
        <f t="shared" si="29"/>
        <v>16569</v>
      </c>
      <c r="G46" s="36">
        <f t="shared" si="29"/>
        <v>0</v>
      </c>
      <c r="H46" s="31">
        <v>0</v>
      </c>
      <c r="I46" s="26"/>
      <c r="J46" s="31">
        <v>0</v>
      </c>
      <c r="K46" s="31">
        <v>0</v>
      </c>
      <c r="L46" s="31">
        <v>0</v>
      </c>
      <c r="M46" s="31">
        <v>0</v>
      </c>
      <c r="N46" s="31">
        <v>0</v>
      </c>
    </row>
    <row r="47" spans="1:14" ht="31.5" hidden="1" x14ac:dyDescent="0.25">
      <c r="A47" s="26" t="s">
        <v>1</v>
      </c>
      <c r="B47" s="37" t="s">
        <v>97</v>
      </c>
      <c r="C47" s="28">
        <f t="shared" ref="C47:C48" si="30">D47+E47+F47+G47</f>
        <v>10010</v>
      </c>
      <c r="D47" s="28">
        <v>10010</v>
      </c>
      <c r="E47" s="28">
        <v>0</v>
      </c>
      <c r="F47" s="28">
        <v>0</v>
      </c>
      <c r="G47" s="28">
        <v>0</v>
      </c>
      <c r="H47" s="31">
        <v>0</v>
      </c>
      <c r="I47" s="26"/>
      <c r="J47" s="31">
        <v>0</v>
      </c>
      <c r="K47" s="31">
        <v>0</v>
      </c>
      <c r="L47" s="31">
        <v>0</v>
      </c>
      <c r="M47" s="31">
        <v>0</v>
      </c>
      <c r="N47" s="31">
        <v>0</v>
      </c>
    </row>
    <row r="48" spans="1:14" ht="63" hidden="1" x14ac:dyDescent="0.25">
      <c r="A48" s="26" t="s">
        <v>2</v>
      </c>
      <c r="B48" s="35" t="s">
        <v>98</v>
      </c>
      <c r="C48" s="28">
        <f t="shared" si="30"/>
        <v>2960</v>
      </c>
      <c r="D48" s="28">
        <v>2960</v>
      </c>
      <c r="E48" s="28">
        <v>0</v>
      </c>
      <c r="F48" s="28">
        <v>0</v>
      </c>
      <c r="G48" s="28">
        <v>0</v>
      </c>
      <c r="H48" s="31">
        <v>0</v>
      </c>
      <c r="I48" s="26"/>
      <c r="J48" s="31">
        <v>0</v>
      </c>
      <c r="K48" s="31">
        <v>0</v>
      </c>
      <c r="L48" s="31">
        <v>0</v>
      </c>
      <c r="M48" s="31">
        <v>0</v>
      </c>
      <c r="N48" s="31">
        <v>0</v>
      </c>
    </row>
    <row r="49" spans="1:14" ht="47.25" hidden="1" x14ac:dyDescent="0.25">
      <c r="A49" s="26" t="s">
        <v>3</v>
      </c>
      <c r="B49" s="35" t="s">
        <v>99</v>
      </c>
      <c r="C49" s="28">
        <f>D49+E49+F49+G49</f>
        <v>21000</v>
      </c>
      <c r="D49" s="28">
        <v>4431</v>
      </c>
      <c r="E49" s="28">
        <v>0</v>
      </c>
      <c r="F49" s="28">
        <v>16569</v>
      </c>
      <c r="G49" s="28">
        <v>0</v>
      </c>
      <c r="H49" s="31">
        <v>0</v>
      </c>
      <c r="I49" s="26"/>
      <c r="J49" s="31">
        <v>0</v>
      </c>
      <c r="K49" s="31">
        <v>0</v>
      </c>
      <c r="L49" s="31">
        <v>0</v>
      </c>
      <c r="M49" s="31">
        <v>0</v>
      </c>
      <c r="N49" s="31">
        <v>0</v>
      </c>
    </row>
    <row r="50" spans="1:14" ht="47.25" hidden="1" x14ac:dyDescent="0.25">
      <c r="A50" s="26" t="s">
        <v>25</v>
      </c>
      <c r="B50" s="30" t="s">
        <v>100</v>
      </c>
      <c r="C50" s="36">
        <f>D50+E50+F50+G50</f>
        <v>500</v>
      </c>
      <c r="D50" s="36">
        <f>D51</f>
        <v>500</v>
      </c>
      <c r="E50" s="36">
        <f t="shared" ref="E50:G50" si="31">E51</f>
        <v>0</v>
      </c>
      <c r="F50" s="36">
        <f t="shared" si="31"/>
        <v>0</v>
      </c>
      <c r="G50" s="36">
        <f t="shared" si="31"/>
        <v>0</v>
      </c>
      <c r="H50" s="31">
        <v>0</v>
      </c>
      <c r="I50" s="26"/>
      <c r="J50" s="31">
        <v>0</v>
      </c>
      <c r="K50" s="31">
        <v>0</v>
      </c>
      <c r="L50" s="31">
        <v>0</v>
      </c>
      <c r="M50" s="31">
        <v>0</v>
      </c>
      <c r="N50" s="31">
        <v>0</v>
      </c>
    </row>
    <row r="51" spans="1:14" ht="47.25" hidden="1" x14ac:dyDescent="0.25">
      <c r="A51" s="26" t="s">
        <v>5</v>
      </c>
      <c r="B51" s="35" t="s">
        <v>43</v>
      </c>
      <c r="C51" s="28">
        <f t="shared" ref="C51" si="32">D51+E51+F51+G51</f>
        <v>500</v>
      </c>
      <c r="D51" s="28">
        <v>500</v>
      </c>
      <c r="E51" s="28">
        <v>0</v>
      </c>
      <c r="F51" s="28">
        <v>0</v>
      </c>
      <c r="G51" s="28">
        <v>0</v>
      </c>
      <c r="H51" s="31">
        <v>0</v>
      </c>
      <c r="I51" s="26"/>
      <c r="J51" s="31">
        <v>0</v>
      </c>
      <c r="K51" s="31">
        <v>0</v>
      </c>
      <c r="L51" s="31">
        <v>0</v>
      </c>
      <c r="M51" s="31">
        <v>0</v>
      </c>
      <c r="N51" s="31">
        <v>0</v>
      </c>
    </row>
    <row r="52" spans="1:14" ht="47.25" hidden="1" x14ac:dyDescent="0.25">
      <c r="A52" s="26" t="s">
        <v>30</v>
      </c>
      <c r="B52" s="30" t="s">
        <v>101</v>
      </c>
      <c r="C52" s="36">
        <f>D52+E52+F52+G52</f>
        <v>8120</v>
      </c>
      <c r="D52" s="36">
        <f>D53+D54</f>
        <v>8120</v>
      </c>
      <c r="E52" s="36">
        <f t="shared" ref="E52:G52" si="33">E53+E54</f>
        <v>0</v>
      </c>
      <c r="F52" s="36">
        <f t="shared" si="33"/>
        <v>0</v>
      </c>
      <c r="G52" s="36">
        <f t="shared" si="33"/>
        <v>0</v>
      </c>
      <c r="H52" s="31">
        <v>0</v>
      </c>
      <c r="I52" s="26"/>
      <c r="J52" s="31">
        <v>0</v>
      </c>
      <c r="K52" s="31">
        <v>0</v>
      </c>
      <c r="L52" s="31">
        <v>0</v>
      </c>
      <c r="M52" s="31">
        <v>0</v>
      </c>
      <c r="N52" s="31">
        <v>0</v>
      </c>
    </row>
    <row r="53" spans="1:14" ht="47.25" hidden="1" x14ac:dyDescent="0.25">
      <c r="A53" s="26" t="s">
        <v>11</v>
      </c>
      <c r="B53" s="35" t="s">
        <v>102</v>
      </c>
      <c r="C53" s="28">
        <f t="shared" ref="C53:C54" si="34">D53+E53+F53+G53</f>
        <v>3900</v>
      </c>
      <c r="D53" s="28">
        <v>3900</v>
      </c>
      <c r="E53" s="28">
        <v>0</v>
      </c>
      <c r="F53" s="28">
        <v>0</v>
      </c>
      <c r="G53" s="28">
        <v>0</v>
      </c>
      <c r="H53" s="31">
        <v>0</v>
      </c>
      <c r="I53" s="26"/>
      <c r="J53" s="31">
        <v>0</v>
      </c>
      <c r="K53" s="31">
        <v>0</v>
      </c>
      <c r="L53" s="31">
        <v>0</v>
      </c>
      <c r="M53" s="31">
        <v>0</v>
      </c>
      <c r="N53" s="31">
        <v>0</v>
      </c>
    </row>
    <row r="54" spans="1:14" ht="47.25" hidden="1" x14ac:dyDescent="0.25">
      <c r="A54" s="26" t="s">
        <v>12</v>
      </c>
      <c r="B54" s="35" t="s">
        <v>103</v>
      </c>
      <c r="C54" s="28">
        <f t="shared" si="34"/>
        <v>4220</v>
      </c>
      <c r="D54" s="28">
        <v>4220</v>
      </c>
      <c r="E54" s="28">
        <v>0</v>
      </c>
      <c r="F54" s="28">
        <v>0</v>
      </c>
      <c r="G54" s="28">
        <v>0</v>
      </c>
      <c r="H54" s="31">
        <v>0</v>
      </c>
      <c r="I54" s="26"/>
      <c r="J54" s="31">
        <v>0</v>
      </c>
      <c r="K54" s="31">
        <v>0</v>
      </c>
      <c r="L54" s="31">
        <v>0</v>
      </c>
      <c r="M54" s="31">
        <v>0</v>
      </c>
      <c r="N54" s="31">
        <v>0</v>
      </c>
    </row>
    <row r="55" spans="1:14" ht="63" x14ac:dyDescent="0.25">
      <c r="A55" s="66">
        <v>4</v>
      </c>
      <c r="B55" s="34" t="s">
        <v>104</v>
      </c>
      <c r="C55" s="31">
        <f>D55+E55+F55+G55</f>
        <v>287432.5</v>
      </c>
      <c r="D55" s="31">
        <f>D56+D70+D75</f>
        <v>165931.5</v>
      </c>
      <c r="E55" s="31">
        <f>E56+E70+E75</f>
        <v>0</v>
      </c>
      <c r="F55" s="31">
        <f>F56+F70+F75</f>
        <v>121501</v>
      </c>
      <c r="G55" s="31">
        <f>G56+G70+G75</f>
        <v>0</v>
      </c>
      <c r="H55" s="39">
        <f>J55</f>
        <v>62677.599999999999</v>
      </c>
      <c r="I55" s="50"/>
      <c r="J55" s="31">
        <f>K55+L55+M55+N55</f>
        <v>62677.599999999999</v>
      </c>
      <c r="K55" s="31">
        <f>K56+K70+K75</f>
        <v>62677.599999999999</v>
      </c>
      <c r="L55" s="31">
        <f>L56+L70+L75</f>
        <v>0</v>
      </c>
      <c r="M55" s="31">
        <f>M56+M70+M75</f>
        <v>0</v>
      </c>
      <c r="N55" s="31">
        <f>N56+N70+N75</f>
        <v>0</v>
      </c>
    </row>
    <row r="56" spans="1:14" ht="63" hidden="1" x14ac:dyDescent="0.25">
      <c r="A56" s="38" t="s">
        <v>28</v>
      </c>
      <c r="B56" s="34" t="s">
        <v>105</v>
      </c>
      <c r="C56" s="31">
        <f>D56+E56+F56+G56</f>
        <v>281466</v>
      </c>
      <c r="D56" s="31">
        <f>D57+D60+D65</f>
        <v>159965</v>
      </c>
      <c r="E56" s="31">
        <f t="shared" ref="E56:G56" si="35">E57+E60+E65</f>
        <v>0</v>
      </c>
      <c r="F56" s="31">
        <f t="shared" si="35"/>
        <v>121501</v>
      </c>
      <c r="G56" s="31">
        <f t="shared" si="35"/>
        <v>0</v>
      </c>
      <c r="H56" s="39">
        <f t="shared" ref="H56:H78" si="36">J56</f>
        <v>62520.2</v>
      </c>
      <c r="I56" s="44"/>
      <c r="J56" s="31">
        <f>K56+L56+M56+N56</f>
        <v>62520.2</v>
      </c>
      <c r="K56" s="31">
        <f>K57+K60+K65</f>
        <v>62520.2</v>
      </c>
      <c r="L56" s="31">
        <f t="shared" ref="L56:N56" si="37">L57+L60+L65</f>
        <v>0</v>
      </c>
      <c r="M56" s="31">
        <f t="shared" si="37"/>
        <v>0</v>
      </c>
      <c r="N56" s="31">
        <f t="shared" si="37"/>
        <v>0</v>
      </c>
    </row>
    <row r="57" spans="1:14" ht="63" hidden="1" x14ac:dyDescent="0.25">
      <c r="A57" s="40" t="s">
        <v>1</v>
      </c>
      <c r="B57" s="23" t="s">
        <v>106</v>
      </c>
      <c r="C57" s="24">
        <f>C58</f>
        <v>121120</v>
      </c>
      <c r="D57" s="24">
        <f t="shared" ref="D57:G57" si="38">D58</f>
        <v>121120</v>
      </c>
      <c r="E57" s="24">
        <f t="shared" si="38"/>
        <v>0</v>
      </c>
      <c r="F57" s="24">
        <f t="shared" si="38"/>
        <v>0</v>
      </c>
      <c r="G57" s="24">
        <f t="shared" si="38"/>
        <v>0</v>
      </c>
      <c r="H57" s="39">
        <f t="shared" si="36"/>
        <v>60560</v>
      </c>
      <c r="I57" s="41"/>
      <c r="J57" s="42">
        <f>K57+L57+M57+N57</f>
        <v>60560</v>
      </c>
      <c r="K57" s="42">
        <f>K58</f>
        <v>60560</v>
      </c>
      <c r="L57" s="42">
        <f t="shared" ref="L57:N57" si="39">L58</f>
        <v>0</v>
      </c>
      <c r="M57" s="42">
        <f t="shared" si="39"/>
        <v>0</v>
      </c>
      <c r="N57" s="42">
        <f t="shared" si="39"/>
        <v>0</v>
      </c>
    </row>
    <row r="58" spans="1:14" ht="31.5" hidden="1" x14ac:dyDescent="0.25">
      <c r="A58" s="43" t="s">
        <v>53</v>
      </c>
      <c r="B58" s="35" t="s">
        <v>107</v>
      </c>
      <c r="C58" s="28">
        <f>D58</f>
        <v>121120</v>
      </c>
      <c r="D58" s="28">
        <v>121120</v>
      </c>
      <c r="E58" s="28">
        <v>0</v>
      </c>
      <c r="F58" s="28">
        <v>0</v>
      </c>
      <c r="G58" s="28">
        <v>0</v>
      </c>
      <c r="H58" s="39">
        <f t="shared" si="36"/>
        <v>60560</v>
      </c>
      <c r="I58" s="44"/>
      <c r="J58" s="45">
        <f>K58</f>
        <v>60560</v>
      </c>
      <c r="K58" s="45">
        <v>60560</v>
      </c>
      <c r="L58" s="45">
        <v>0</v>
      </c>
      <c r="M58" s="45">
        <v>0</v>
      </c>
      <c r="N58" s="45">
        <v>0</v>
      </c>
    </row>
    <row r="59" spans="1:14" hidden="1" x14ac:dyDescent="0.25">
      <c r="A59" s="43" t="s">
        <v>53</v>
      </c>
      <c r="B59" s="35" t="s">
        <v>54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39">
        <f t="shared" si="36"/>
        <v>0</v>
      </c>
      <c r="I59" s="44"/>
      <c r="J59" s="45"/>
      <c r="K59" s="45"/>
      <c r="L59" s="45"/>
      <c r="M59" s="45"/>
      <c r="N59" s="45"/>
    </row>
    <row r="60" spans="1:14" ht="78.75" hidden="1" x14ac:dyDescent="0.25">
      <c r="A60" s="40" t="s">
        <v>5</v>
      </c>
      <c r="B60" s="23" t="s">
        <v>108</v>
      </c>
      <c r="C60" s="24">
        <f>D60+E60+F60+G60</f>
        <v>7300</v>
      </c>
      <c r="D60" s="24">
        <f>D61+D62+D63+D64</f>
        <v>7300</v>
      </c>
      <c r="E60" s="24">
        <f t="shared" ref="E60:G60" si="40">E61+E62+E63+E64</f>
        <v>0</v>
      </c>
      <c r="F60" s="24">
        <f t="shared" si="40"/>
        <v>0</v>
      </c>
      <c r="G60" s="24">
        <f t="shared" si="40"/>
        <v>0</v>
      </c>
      <c r="H60" s="39">
        <f t="shared" si="36"/>
        <v>1960.2</v>
      </c>
      <c r="I60" s="41"/>
      <c r="J60" s="24">
        <f>K60+L60+M60+N60</f>
        <v>1960.2</v>
      </c>
      <c r="K60" s="24">
        <f>K61+K62+K63+K64</f>
        <v>1960.2</v>
      </c>
      <c r="L60" s="24">
        <f t="shared" ref="L60:N60" si="41">L61+L62+L63+L64</f>
        <v>0</v>
      </c>
      <c r="M60" s="24">
        <f t="shared" si="41"/>
        <v>0</v>
      </c>
      <c r="N60" s="24">
        <f t="shared" si="41"/>
        <v>0</v>
      </c>
    </row>
    <row r="61" spans="1:14" ht="63" hidden="1" x14ac:dyDescent="0.25">
      <c r="A61" s="43" t="s">
        <v>83</v>
      </c>
      <c r="B61" s="35" t="s">
        <v>26</v>
      </c>
      <c r="C61" s="28">
        <f t="shared" ref="C61:C64" si="42">D61+E61+F61+G61</f>
        <v>2000</v>
      </c>
      <c r="D61" s="28">
        <v>2000</v>
      </c>
      <c r="E61" s="28">
        <v>0</v>
      </c>
      <c r="F61" s="28">
        <v>0</v>
      </c>
      <c r="G61" s="28">
        <v>0</v>
      </c>
      <c r="H61" s="39">
        <f t="shared" si="36"/>
        <v>1960.2</v>
      </c>
      <c r="I61" s="44"/>
      <c r="J61" s="45">
        <f>K61+L61+M61+N61</f>
        <v>1960.2</v>
      </c>
      <c r="K61" s="45">
        <v>1960.2</v>
      </c>
      <c r="L61" s="45">
        <v>0</v>
      </c>
      <c r="M61" s="45">
        <v>0</v>
      </c>
      <c r="N61" s="45">
        <v>0</v>
      </c>
    </row>
    <row r="62" spans="1:14" ht="31.5" hidden="1" x14ac:dyDescent="0.25">
      <c r="A62" s="43" t="s">
        <v>85</v>
      </c>
      <c r="B62" s="35" t="s">
        <v>27</v>
      </c>
      <c r="C62" s="28">
        <f t="shared" si="42"/>
        <v>2300</v>
      </c>
      <c r="D62" s="28">
        <v>2300</v>
      </c>
      <c r="E62" s="28">
        <v>0</v>
      </c>
      <c r="F62" s="28">
        <v>0</v>
      </c>
      <c r="G62" s="28">
        <v>0</v>
      </c>
      <c r="H62" s="39">
        <f t="shared" si="36"/>
        <v>0</v>
      </c>
      <c r="I62" s="44"/>
      <c r="J62" s="45">
        <f t="shared" ref="J62:J64" si="43">K62+L62+M62+N62</f>
        <v>0</v>
      </c>
      <c r="K62" s="45">
        <v>0</v>
      </c>
      <c r="L62" s="45">
        <v>0</v>
      </c>
      <c r="M62" s="45">
        <v>0</v>
      </c>
      <c r="N62" s="45">
        <v>0</v>
      </c>
    </row>
    <row r="63" spans="1:14" ht="31.5" hidden="1" x14ac:dyDescent="0.25">
      <c r="A63" s="43" t="s">
        <v>87</v>
      </c>
      <c r="B63" s="35" t="s">
        <v>109</v>
      </c>
      <c r="C63" s="28">
        <f t="shared" si="42"/>
        <v>2500</v>
      </c>
      <c r="D63" s="28">
        <v>2500</v>
      </c>
      <c r="E63" s="28">
        <v>0</v>
      </c>
      <c r="F63" s="28">
        <v>0</v>
      </c>
      <c r="G63" s="28">
        <v>0</v>
      </c>
      <c r="H63" s="39">
        <f t="shared" si="36"/>
        <v>0</v>
      </c>
      <c r="I63" s="44"/>
      <c r="J63" s="45">
        <f t="shared" si="43"/>
        <v>0</v>
      </c>
      <c r="K63" s="45">
        <v>0</v>
      </c>
      <c r="L63" s="45">
        <v>0</v>
      </c>
      <c r="M63" s="45">
        <v>0</v>
      </c>
      <c r="N63" s="45">
        <v>0</v>
      </c>
    </row>
    <row r="64" spans="1:14" ht="47.25" hidden="1" x14ac:dyDescent="0.25">
      <c r="A64" s="43" t="s">
        <v>57</v>
      </c>
      <c r="B64" s="35" t="s">
        <v>110</v>
      </c>
      <c r="C64" s="28">
        <f t="shared" si="42"/>
        <v>500</v>
      </c>
      <c r="D64" s="28">
        <v>500</v>
      </c>
      <c r="E64" s="28">
        <v>0</v>
      </c>
      <c r="F64" s="28">
        <v>0</v>
      </c>
      <c r="G64" s="28">
        <v>0</v>
      </c>
      <c r="H64" s="39">
        <f t="shared" si="36"/>
        <v>0</v>
      </c>
      <c r="I64" s="44"/>
      <c r="J64" s="45">
        <f t="shared" si="43"/>
        <v>0</v>
      </c>
      <c r="K64" s="45">
        <v>0</v>
      </c>
      <c r="L64" s="45">
        <v>0</v>
      </c>
      <c r="M64" s="45">
        <v>0</v>
      </c>
      <c r="N64" s="45">
        <v>0</v>
      </c>
    </row>
    <row r="65" spans="1:14" ht="63" hidden="1" x14ac:dyDescent="0.25">
      <c r="A65" s="40" t="s">
        <v>11</v>
      </c>
      <c r="B65" s="23" t="s">
        <v>111</v>
      </c>
      <c r="C65" s="24">
        <f>D65+E65+F65+G65</f>
        <v>153046</v>
      </c>
      <c r="D65" s="24">
        <f>D66+D67+D68+D69</f>
        <v>31545</v>
      </c>
      <c r="E65" s="24">
        <f t="shared" ref="E65:G65" si="44">E66+E67+E68+E69</f>
        <v>0</v>
      </c>
      <c r="F65" s="24">
        <f t="shared" si="44"/>
        <v>121501</v>
      </c>
      <c r="G65" s="24">
        <f t="shared" si="44"/>
        <v>0</v>
      </c>
      <c r="H65" s="39">
        <f t="shared" si="36"/>
        <v>0</v>
      </c>
      <c r="I65" s="41"/>
      <c r="J65" s="24">
        <f>K65+L65+M65+N65</f>
        <v>0</v>
      </c>
      <c r="K65" s="24">
        <f>K66+K67+K68+K69</f>
        <v>0</v>
      </c>
      <c r="L65" s="24">
        <f t="shared" ref="L65:N65" si="45">L66+L67+L68+L69</f>
        <v>0</v>
      </c>
      <c r="M65" s="24">
        <f t="shared" si="45"/>
        <v>0</v>
      </c>
      <c r="N65" s="24">
        <f t="shared" si="45"/>
        <v>0</v>
      </c>
    </row>
    <row r="66" spans="1:14" ht="47.25" hidden="1" x14ac:dyDescent="0.25">
      <c r="A66" s="43" t="s">
        <v>91</v>
      </c>
      <c r="B66" s="35" t="s">
        <v>29</v>
      </c>
      <c r="C66" s="28">
        <f>SUM(D66:G66)</f>
        <v>2500</v>
      </c>
      <c r="D66" s="28">
        <v>2500</v>
      </c>
      <c r="E66" s="28">
        <v>0</v>
      </c>
      <c r="F66" s="28">
        <v>0</v>
      </c>
      <c r="G66" s="28">
        <v>0</v>
      </c>
      <c r="H66" s="39">
        <f t="shared" si="36"/>
        <v>0</v>
      </c>
      <c r="I66" s="44"/>
      <c r="J66" s="46">
        <f>K66</f>
        <v>0</v>
      </c>
      <c r="K66" s="45">
        <v>0</v>
      </c>
      <c r="L66" s="45">
        <v>0</v>
      </c>
      <c r="M66" s="45">
        <v>0</v>
      </c>
      <c r="N66" s="45">
        <v>0</v>
      </c>
    </row>
    <row r="67" spans="1:14" ht="47.25" hidden="1" x14ac:dyDescent="0.25">
      <c r="A67" s="43" t="s">
        <v>93</v>
      </c>
      <c r="B67" s="35" t="s">
        <v>112</v>
      </c>
      <c r="C67" s="28">
        <f>C68+C69</f>
        <v>140546</v>
      </c>
      <c r="D67" s="28">
        <v>10000</v>
      </c>
      <c r="E67" s="28">
        <f t="shared" ref="E67:G67" si="46">E68</f>
        <v>0</v>
      </c>
      <c r="F67" s="28">
        <f t="shared" si="46"/>
        <v>0</v>
      </c>
      <c r="G67" s="28">
        <f t="shared" si="46"/>
        <v>0</v>
      </c>
      <c r="H67" s="39">
        <f t="shared" si="36"/>
        <v>0</v>
      </c>
      <c r="I67" s="44"/>
      <c r="J67" s="46">
        <f t="shared" ref="J67:J69" si="47">K67</f>
        <v>0</v>
      </c>
      <c r="K67" s="46">
        <v>0</v>
      </c>
      <c r="L67" s="45">
        <v>0</v>
      </c>
      <c r="M67" s="45">
        <v>0</v>
      </c>
      <c r="N67" s="45">
        <v>0</v>
      </c>
    </row>
    <row r="68" spans="1:14" ht="78.75" hidden="1" x14ac:dyDescent="0.25">
      <c r="A68" s="43" t="s">
        <v>113</v>
      </c>
      <c r="B68" s="35" t="s">
        <v>114</v>
      </c>
      <c r="C68" s="28">
        <f>D68+E68+F68+G68</f>
        <v>12650</v>
      </c>
      <c r="D68" s="28">
        <v>12650</v>
      </c>
      <c r="E68" s="28">
        <v>0</v>
      </c>
      <c r="F68" s="28">
        <v>0</v>
      </c>
      <c r="G68" s="28">
        <v>0</v>
      </c>
      <c r="H68" s="39">
        <f t="shared" si="36"/>
        <v>0</v>
      </c>
      <c r="I68" s="44"/>
      <c r="J68" s="46">
        <f t="shared" si="47"/>
        <v>0</v>
      </c>
      <c r="K68" s="45">
        <v>0</v>
      </c>
      <c r="L68" s="45">
        <v>0</v>
      </c>
      <c r="M68" s="45">
        <v>0</v>
      </c>
      <c r="N68" s="45">
        <v>0</v>
      </c>
    </row>
    <row r="69" spans="1:14" ht="78.75" hidden="1" x14ac:dyDescent="0.25">
      <c r="A69" s="43" t="s">
        <v>115</v>
      </c>
      <c r="B69" s="35" t="s">
        <v>116</v>
      </c>
      <c r="C69" s="28">
        <f>D69+E69+F69+G69</f>
        <v>127896</v>
      </c>
      <c r="D69" s="28">
        <v>6395</v>
      </c>
      <c r="E69" s="28">
        <v>0</v>
      </c>
      <c r="F69" s="28">
        <v>121501</v>
      </c>
      <c r="G69" s="28">
        <v>0</v>
      </c>
      <c r="H69" s="39">
        <f t="shared" si="36"/>
        <v>0</v>
      </c>
      <c r="I69" s="44"/>
      <c r="J69" s="46">
        <f t="shared" si="47"/>
        <v>0</v>
      </c>
      <c r="K69" s="45">
        <v>0</v>
      </c>
      <c r="L69" s="45">
        <v>0</v>
      </c>
      <c r="M69" s="45">
        <v>0</v>
      </c>
      <c r="N69" s="45">
        <v>0</v>
      </c>
    </row>
    <row r="70" spans="1:14" ht="31.5" hidden="1" x14ac:dyDescent="0.25">
      <c r="A70" s="38" t="s">
        <v>25</v>
      </c>
      <c r="B70" s="34" t="s">
        <v>117</v>
      </c>
      <c r="C70" s="31">
        <f>D70+E70+F70+G70</f>
        <v>5700</v>
      </c>
      <c r="D70" s="31">
        <f>D71</f>
        <v>5700</v>
      </c>
      <c r="E70" s="31">
        <f>E71</f>
        <v>0</v>
      </c>
      <c r="F70" s="31">
        <f>F71+F75</f>
        <v>0</v>
      </c>
      <c r="G70" s="31">
        <f>G71+G75+G80</f>
        <v>0</v>
      </c>
      <c r="H70" s="39">
        <f t="shared" si="36"/>
        <v>0</v>
      </c>
      <c r="I70" s="44"/>
      <c r="J70" s="42">
        <f t="shared" ref="J70:J74" si="48">K70</f>
        <v>0</v>
      </c>
      <c r="K70" s="39">
        <v>0</v>
      </c>
      <c r="L70" s="39">
        <v>0</v>
      </c>
      <c r="M70" s="39">
        <v>0</v>
      </c>
      <c r="N70" s="39">
        <v>0</v>
      </c>
    </row>
    <row r="71" spans="1:14" ht="47.25" hidden="1" x14ac:dyDescent="0.25">
      <c r="A71" s="38" t="s">
        <v>5</v>
      </c>
      <c r="B71" s="23" t="s">
        <v>118</v>
      </c>
      <c r="C71" s="24">
        <f>D71+E71+F71+G71</f>
        <v>5700</v>
      </c>
      <c r="D71" s="24">
        <f>D72+D73+D74</f>
        <v>5700</v>
      </c>
      <c r="E71" s="24">
        <f t="shared" ref="E71:G71" si="49">E72</f>
        <v>0</v>
      </c>
      <c r="F71" s="24">
        <f t="shared" si="49"/>
        <v>0</v>
      </c>
      <c r="G71" s="24">
        <f t="shared" si="49"/>
        <v>0</v>
      </c>
      <c r="H71" s="39">
        <f t="shared" si="36"/>
        <v>0</v>
      </c>
      <c r="I71" s="41"/>
      <c r="J71" s="42">
        <f t="shared" si="48"/>
        <v>0</v>
      </c>
      <c r="K71" s="39">
        <v>0</v>
      </c>
      <c r="L71" s="39">
        <v>0</v>
      </c>
      <c r="M71" s="39">
        <v>0</v>
      </c>
      <c r="N71" s="39">
        <v>0</v>
      </c>
    </row>
    <row r="72" spans="1:14" ht="31.5" hidden="1" x14ac:dyDescent="0.25">
      <c r="A72" s="43" t="s">
        <v>83</v>
      </c>
      <c r="B72" s="35" t="s">
        <v>119</v>
      </c>
      <c r="C72" s="28">
        <f>D72</f>
        <v>1300</v>
      </c>
      <c r="D72" s="28">
        <v>1300</v>
      </c>
      <c r="E72" s="28">
        <v>0</v>
      </c>
      <c r="F72" s="28">
        <v>0</v>
      </c>
      <c r="G72" s="28">
        <v>0</v>
      </c>
      <c r="H72" s="39">
        <f t="shared" si="36"/>
        <v>0</v>
      </c>
      <c r="I72" s="44"/>
      <c r="J72" s="46">
        <f t="shared" si="48"/>
        <v>0</v>
      </c>
      <c r="K72" s="45">
        <v>0</v>
      </c>
      <c r="L72" s="45">
        <v>0</v>
      </c>
      <c r="M72" s="45">
        <v>0</v>
      </c>
      <c r="N72" s="45">
        <v>0</v>
      </c>
    </row>
    <row r="73" spans="1:14" ht="47.25" hidden="1" x14ac:dyDescent="0.25">
      <c r="A73" s="43" t="s">
        <v>85</v>
      </c>
      <c r="B73" s="35" t="s">
        <v>120</v>
      </c>
      <c r="C73" s="28">
        <f>D73+E73+F73+G73</f>
        <v>4200</v>
      </c>
      <c r="D73" s="28">
        <v>4200</v>
      </c>
      <c r="E73" s="28">
        <v>0</v>
      </c>
      <c r="F73" s="28">
        <v>0</v>
      </c>
      <c r="G73" s="28">
        <v>0</v>
      </c>
      <c r="H73" s="39">
        <f t="shared" si="36"/>
        <v>0</v>
      </c>
      <c r="I73" s="44"/>
      <c r="J73" s="46">
        <f t="shared" si="48"/>
        <v>0</v>
      </c>
      <c r="K73" s="45">
        <v>0</v>
      </c>
      <c r="L73" s="45">
        <v>0</v>
      </c>
      <c r="M73" s="45">
        <v>0</v>
      </c>
      <c r="N73" s="45">
        <v>0</v>
      </c>
    </row>
    <row r="74" spans="1:14" ht="31.5" hidden="1" x14ac:dyDescent="0.25">
      <c r="A74" s="43" t="s">
        <v>87</v>
      </c>
      <c r="B74" s="35" t="s">
        <v>121</v>
      </c>
      <c r="C74" s="28">
        <f>D74+E74+F74+G74</f>
        <v>200</v>
      </c>
      <c r="D74" s="28">
        <v>200</v>
      </c>
      <c r="E74" s="28">
        <v>0</v>
      </c>
      <c r="F74" s="28">
        <v>0</v>
      </c>
      <c r="G74" s="28">
        <v>0</v>
      </c>
      <c r="H74" s="39">
        <f t="shared" si="36"/>
        <v>0</v>
      </c>
      <c r="I74" s="44"/>
      <c r="J74" s="46">
        <f t="shared" si="48"/>
        <v>0</v>
      </c>
      <c r="K74" s="45">
        <v>0</v>
      </c>
      <c r="L74" s="45">
        <v>0</v>
      </c>
      <c r="M74" s="45">
        <v>0</v>
      </c>
      <c r="N74" s="45">
        <v>0</v>
      </c>
    </row>
    <row r="75" spans="1:14" ht="47.25" hidden="1" x14ac:dyDescent="0.25">
      <c r="A75" s="38" t="s">
        <v>30</v>
      </c>
      <c r="B75" s="34" t="s">
        <v>122</v>
      </c>
      <c r="C75" s="31">
        <f>D75</f>
        <v>266.5</v>
      </c>
      <c r="D75" s="31">
        <f>D76</f>
        <v>266.5</v>
      </c>
      <c r="E75" s="31">
        <f t="shared" ref="E75:G75" si="50">E77</f>
        <v>0</v>
      </c>
      <c r="F75" s="31">
        <f t="shared" si="50"/>
        <v>0</v>
      </c>
      <c r="G75" s="31">
        <f t="shared" si="50"/>
        <v>0</v>
      </c>
      <c r="H75" s="39">
        <f t="shared" si="36"/>
        <v>157.4</v>
      </c>
      <c r="I75" s="44"/>
      <c r="J75" s="31">
        <f>K75</f>
        <v>157.4</v>
      </c>
      <c r="K75" s="31">
        <f>K76</f>
        <v>157.4</v>
      </c>
      <c r="L75" s="31">
        <f t="shared" ref="L75:N75" si="51">L77</f>
        <v>0</v>
      </c>
      <c r="M75" s="31">
        <f t="shared" si="51"/>
        <v>0</v>
      </c>
      <c r="N75" s="31">
        <f t="shared" si="51"/>
        <v>0</v>
      </c>
    </row>
    <row r="76" spans="1:14" ht="63" hidden="1" x14ac:dyDescent="0.25">
      <c r="A76" s="38" t="s">
        <v>11</v>
      </c>
      <c r="B76" s="23" t="s">
        <v>106</v>
      </c>
      <c r="C76" s="31">
        <f>D76+E76+F76+G76</f>
        <v>266.5</v>
      </c>
      <c r="D76" s="31">
        <f>D77+D78</f>
        <v>266.5</v>
      </c>
      <c r="E76" s="31">
        <f t="shared" ref="E76:G76" si="52">E77+E78</f>
        <v>0</v>
      </c>
      <c r="F76" s="31">
        <f t="shared" si="52"/>
        <v>0</v>
      </c>
      <c r="G76" s="31">
        <f t="shared" si="52"/>
        <v>0</v>
      </c>
      <c r="H76" s="39">
        <f t="shared" si="36"/>
        <v>157.4</v>
      </c>
      <c r="I76" s="44"/>
      <c r="J76" s="31">
        <f>K76+L76+M76+N76</f>
        <v>157.4</v>
      </c>
      <c r="K76" s="31">
        <f>K77+K78</f>
        <v>157.4</v>
      </c>
      <c r="L76" s="31">
        <f t="shared" ref="L76:N76" si="53">L77+L78</f>
        <v>0</v>
      </c>
      <c r="M76" s="31">
        <f t="shared" si="53"/>
        <v>0</v>
      </c>
      <c r="N76" s="31">
        <f t="shared" si="53"/>
        <v>0</v>
      </c>
    </row>
    <row r="77" spans="1:14" ht="78.75" hidden="1" x14ac:dyDescent="0.25">
      <c r="A77" s="43" t="s">
        <v>91</v>
      </c>
      <c r="B77" s="35" t="s">
        <v>123</v>
      </c>
      <c r="C77" s="28">
        <f>D77</f>
        <v>218</v>
      </c>
      <c r="D77" s="28">
        <v>218</v>
      </c>
      <c r="E77" s="28">
        <f t="shared" ref="E77:G77" si="54">E78</f>
        <v>0</v>
      </c>
      <c r="F77" s="28">
        <f t="shared" si="54"/>
        <v>0</v>
      </c>
      <c r="G77" s="28">
        <f t="shared" si="54"/>
        <v>0</v>
      </c>
      <c r="H77" s="39">
        <f t="shared" si="36"/>
        <v>109</v>
      </c>
      <c r="I77" s="41"/>
      <c r="J77" s="28">
        <f>K77</f>
        <v>109</v>
      </c>
      <c r="K77" s="28">
        <v>109</v>
      </c>
      <c r="L77" s="45">
        <v>0</v>
      </c>
      <c r="M77" s="45">
        <v>0</v>
      </c>
      <c r="N77" s="45">
        <v>0</v>
      </c>
    </row>
    <row r="78" spans="1:14" ht="94.5" hidden="1" x14ac:dyDescent="0.25">
      <c r="A78" s="43" t="s">
        <v>93</v>
      </c>
      <c r="B78" s="35" t="s">
        <v>124</v>
      </c>
      <c r="C78" s="28">
        <f>D78</f>
        <v>48.5</v>
      </c>
      <c r="D78" s="28">
        <v>48.5</v>
      </c>
      <c r="E78" s="28">
        <v>0</v>
      </c>
      <c r="F78" s="28">
        <v>0</v>
      </c>
      <c r="G78" s="28">
        <v>0</v>
      </c>
      <c r="H78" s="39">
        <f t="shared" si="36"/>
        <v>48.4</v>
      </c>
      <c r="I78" s="44"/>
      <c r="J78" s="28">
        <f>K78</f>
        <v>48.4</v>
      </c>
      <c r="K78" s="28">
        <v>48.4</v>
      </c>
      <c r="L78" s="45">
        <v>0</v>
      </c>
      <c r="M78" s="45">
        <v>0</v>
      </c>
      <c r="N78" s="45">
        <v>0</v>
      </c>
    </row>
    <row r="79" spans="1:14" ht="47.25" x14ac:dyDescent="0.25">
      <c r="A79" s="64">
        <v>5</v>
      </c>
      <c r="B79" s="34" t="s">
        <v>125</v>
      </c>
      <c r="C79" s="31">
        <f>D79+E79+F79+G79</f>
        <v>559691.66</v>
      </c>
      <c r="D79" s="31">
        <f>D80+D93+D102</f>
        <v>411983.4</v>
      </c>
      <c r="E79" s="31">
        <f t="shared" ref="E79:G79" si="55">E80+E93+E102</f>
        <v>9210.4500000000007</v>
      </c>
      <c r="F79" s="31">
        <f t="shared" si="55"/>
        <v>138497.81</v>
      </c>
      <c r="G79" s="31">
        <f t="shared" si="55"/>
        <v>0</v>
      </c>
      <c r="H79" s="31">
        <f>J79</f>
        <v>48731.5</v>
      </c>
      <c r="I79" s="26"/>
      <c r="J79" s="31">
        <f>K79+L79+M79+N79</f>
        <v>48731.5</v>
      </c>
      <c r="K79" s="31">
        <f>K80+K93+K102</f>
        <v>48731.5</v>
      </c>
      <c r="L79" s="31">
        <f t="shared" ref="L79:N79" si="56">L80+L93+L102</f>
        <v>0</v>
      </c>
      <c r="M79" s="31">
        <f t="shared" si="56"/>
        <v>0</v>
      </c>
      <c r="N79" s="31">
        <f t="shared" si="56"/>
        <v>0</v>
      </c>
    </row>
    <row r="80" spans="1:14" ht="31.5" hidden="1" x14ac:dyDescent="0.25">
      <c r="A80" s="67"/>
      <c r="B80" s="30" t="s">
        <v>126</v>
      </c>
      <c r="C80" s="36">
        <f>D80+E80+F80+G80</f>
        <v>342837.19</v>
      </c>
      <c r="D80" s="36">
        <f>D81+D87</f>
        <v>297531.2</v>
      </c>
      <c r="E80" s="36">
        <f t="shared" ref="E80:G80" si="57">E81+E87</f>
        <v>9210.4500000000007</v>
      </c>
      <c r="F80" s="36">
        <f t="shared" si="57"/>
        <v>36095.54</v>
      </c>
      <c r="G80" s="36">
        <f t="shared" si="57"/>
        <v>0</v>
      </c>
      <c r="H80" s="31">
        <f t="shared" ref="H80:H106" si="58">J80</f>
        <v>21448.3</v>
      </c>
      <c r="I80" s="24"/>
      <c r="J80" s="36">
        <f>K80+L80+M80+N80</f>
        <v>21448.3</v>
      </c>
      <c r="K80" s="36">
        <f>K81+K87</f>
        <v>21448.3</v>
      </c>
      <c r="L80" s="36">
        <f t="shared" ref="L80:N80" si="59">L81+L87</f>
        <v>0</v>
      </c>
      <c r="M80" s="36">
        <f t="shared" si="59"/>
        <v>0</v>
      </c>
      <c r="N80" s="36">
        <f t="shared" si="59"/>
        <v>0</v>
      </c>
    </row>
    <row r="81" spans="1:14" ht="47.25" hidden="1" x14ac:dyDescent="0.25">
      <c r="A81" s="29" t="s">
        <v>28</v>
      </c>
      <c r="B81" s="30" t="s">
        <v>127</v>
      </c>
      <c r="C81" s="36">
        <f>D81+E81+F81+G81</f>
        <v>246557.80000000002</v>
      </c>
      <c r="D81" s="36">
        <f>D82+D83+D84+D85+D86</f>
        <v>246512.2</v>
      </c>
      <c r="E81" s="36">
        <f t="shared" ref="E81:G81" si="60">E82+E83+E84+E85+E86</f>
        <v>0</v>
      </c>
      <c r="F81" s="36">
        <f t="shared" si="60"/>
        <v>45.6</v>
      </c>
      <c r="G81" s="36">
        <f t="shared" si="60"/>
        <v>0</v>
      </c>
      <c r="H81" s="31">
        <f t="shared" si="58"/>
        <v>20907</v>
      </c>
      <c r="I81" s="29"/>
      <c r="J81" s="36">
        <f>K81+L81+M81+N81</f>
        <v>20907</v>
      </c>
      <c r="K81" s="36">
        <f>K82+K83+K84+K85+K86</f>
        <v>20907</v>
      </c>
      <c r="L81" s="36">
        <f t="shared" ref="L81:N81" si="61">L82+L83+L84+L85+L86</f>
        <v>0</v>
      </c>
      <c r="M81" s="36">
        <f t="shared" si="61"/>
        <v>0</v>
      </c>
      <c r="N81" s="36">
        <f t="shared" si="61"/>
        <v>0</v>
      </c>
    </row>
    <row r="82" spans="1:14" ht="31.5" hidden="1" x14ac:dyDescent="0.25">
      <c r="A82" s="26" t="s">
        <v>1</v>
      </c>
      <c r="B82" s="35" t="s">
        <v>128</v>
      </c>
      <c r="C82" s="49">
        <f>D82+E82+F82+G82</f>
        <v>39500</v>
      </c>
      <c r="D82" s="28">
        <v>39500</v>
      </c>
      <c r="E82" s="28">
        <v>0</v>
      </c>
      <c r="F82" s="28">
        <v>0</v>
      </c>
      <c r="G82" s="28">
        <v>0</v>
      </c>
      <c r="H82" s="31">
        <f t="shared" si="58"/>
        <v>19000</v>
      </c>
      <c r="I82" s="50"/>
      <c r="J82" s="24">
        <f t="shared" ref="J82:J112" si="62">K82+L82+M82+N82</f>
        <v>19000</v>
      </c>
      <c r="K82" s="28">
        <v>19000</v>
      </c>
      <c r="L82" s="28">
        <v>0</v>
      </c>
      <c r="M82" s="28">
        <v>0</v>
      </c>
      <c r="N82" s="28">
        <v>0</v>
      </c>
    </row>
    <row r="83" spans="1:14" ht="31.5" hidden="1" x14ac:dyDescent="0.25">
      <c r="A83" s="26" t="s">
        <v>2</v>
      </c>
      <c r="B83" s="35" t="s">
        <v>129</v>
      </c>
      <c r="C83" s="49">
        <f t="shared" ref="C83:C91" si="63">D83+E83+F83+G83</f>
        <v>5000</v>
      </c>
      <c r="D83" s="28">
        <v>5000</v>
      </c>
      <c r="E83" s="28">
        <v>0</v>
      </c>
      <c r="F83" s="28">
        <v>0</v>
      </c>
      <c r="G83" s="28">
        <v>0</v>
      </c>
      <c r="H83" s="31">
        <f t="shared" si="58"/>
        <v>0</v>
      </c>
      <c r="I83" s="50"/>
      <c r="J83" s="24">
        <f t="shared" si="62"/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31.5" hidden="1" x14ac:dyDescent="0.25">
      <c r="A84" s="26" t="s">
        <v>3</v>
      </c>
      <c r="B84" s="35" t="s">
        <v>130</v>
      </c>
      <c r="C84" s="49">
        <f t="shared" si="63"/>
        <v>200000</v>
      </c>
      <c r="D84" s="28">
        <v>200000</v>
      </c>
      <c r="E84" s="28">
        <v>0</v>
      </c>
      <c r="F84" s="28">
        <v>0</v>
      </c>
      <c r="G84" s="28">
        <v>0</v>
      </c>
      <c r="H84" s="31">
        <f t="shared" si="58"/>
        <v>7</v>
      </c>
      <c r="I84" s="26"/>
      <c r="J84" s="24">
        <f t="shared" si="62"/>
        <v>7</v>
      </c>
      <c r="K84" s="28">
        <v>7</v>
      </c>
      <c r="L84" s="28">
        <v>0</v>
      </c>
      <c r="M84" s="28">
        <v>0</v>
      </c>
      <c r="N84" s="28">
        <v>0</v>
      </c>
    </row>
    <row r="85" spans="1:14" ht="31.5" hidden="1" x14ac:dyDescent="0.25">
      <c r="A85" s="26" t="s">
        <v>4</v>
      </c>
      <c r="B85" s="35" t="s">
        <v>131</v>
      </c>
      <c r="C85" s="49">
        <f t="shared" si="63"/>
        <v>2000</v>
      </c>
      <c r="D85" s="28">
        <v>2000</v>
      </c>
      <c r="E85" s="28">
        <v>0</v>
      </c>
      <c r="F85" s="28">
        <v>0</v>
      </c>
      <c r="G85" s="28">
        <v>0</v>
      </c>
      <c r="H85" s="31">
        <f t="shared" si="58"/>
        <v>1900</v>
      </c>
      <c r="I85" s="26"/>
      <c r="J85" s="24">
        <f t="shared" si="62"/>
        <v>1900</v>
      </c>
      <c r="K85" s="28">
        <v>1900</v>
      </c>
      <c r="L85" s="28">
        <v>0</v>
      </c>
      <c r="M85" s="28">
        <v>0</v>
      </c>
      <c r="N85" s="28">
        <v>0</v>
      </c>
    </row>
    <row r="86" spans="1:14" ht="47.25" hidden="1" x14ac:dyDescent="0.25">
      <c r="A86" s="26" t="s">
        <v>24</v>
      </c>
      <c r="B86" s="35" t="s">
        <v>132</v>
      </c>
      <c r="C86" s="49">
        <f t="shared" si="63"/>
        <v>57.8</v>
      </c>
      <c r="D86" s="28">
        <v>12.2</v>
      </c>
      <c r="E86" s="28">
        <v>0</v>
      </c>
      <c r="F86" s="28">
        <v>45.6</v>
      </c>
      <c r="G86" s="28">
        <v>0</v>
      </c>
      <c r="H86" s="28">
        <f t="shared" si="58"/>
        <v>0</v>
      </c>
      <c r="I86" s="50"/>
      <c r="J86" s="28">
        <f t="shared" si="62"/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ht="31.5" hidden="1" x14ac:dyDescent="0.25">
      <c r="A87" s="22" t="s">
        <v>25</v>
      </c>
      <c r="B87" s="30" t="s">
        <v>133</v>
      </c>
      <c r="C87" s="51">
        <f t="shared" si="63"/>
        <v>96279.39</v>
      </c>
      <c r="D87" s="51">
        <f>D88+D89+D90+D91+D92</f>
        <v>51019</v>
      </c>
      <c r="E87" s="51">
        <f t="shared" ref="E87:F87" si="64">E88+E89+E90+E91+E92</f>
        <v>9210.4500000000007</v>
      </c>
      <c r="F87" s="51">
        <f t="shared" si="64"/>
        <v>36049.94</v>
      </c>
      <c r="G87" s="31">
        <v>0</v>
      </c>
      <c r="H87" s="31">
        <f t="shared" si="58"/>
        <v>541.29999999999995</v>
      </c>
      <c r="I87" s="30"/>
      <c r="J87" s="51">
        <f t="shared" si="62"/>
        <v>541.29999999999995</v>
      </c>
      <c r="K87" s="51">
        <f>K88+K89+K90+K91+K92</f>
        <v>541.29999999999995</v>
      </c>
      <c r="L87" s="31">
        <v>0</v>
      </c>
      <c r="M87" s="31">
        <v>0</v>
      </c>
      <c r="N87" s="31">
        <v>0</v>
      </c>
    </row>
    <row r="88" spans="1:14" ht="78.75" hidden="1" x14ac:dyDescent="0.25">
      <c r="A88" s="26" t="s">
        <v>5</v>
      </c>
      <c r="B88" s="35" t="s">
        <v>134</v>
      </c>
      <c r="C88" s="49">
        <f>D88+E88+F88+G88</f>
        <v>43533.39</v>
      </c>
      <c r="D88" s="28">
        <v>26477</v>
      </c>
      <c r="E88" s="28">
        <v>9210.4500000000007</v>
      </c>
      <c r="F88" s="28">
        <v>7845.94</v>
      </c>
      <c r="G88" s="28">
        <v>0</v>
      </c>
      <c r="H88" s="31">
        <f t="shared" si="58"/>
        <v>0</v>
      </c>
      <c r="I88" s="26"/>
      <c r="J88" s="24">
        <f t="shared" si="62"/>
        <v>0</v>
      </c>
      <c r="K88" s="28">
        <v>0</v>
      </c>
      <c r="L88" s="28">
        <v>0</v>
      </c>
      <c r="M88" s="28">
        <v>0</v>
      </c>
      <c r="N88" s="28">
        <v>0</v>
      </c>
    </row>
    <row r="89" spans="1:14" ht="31.5" hidden="1" x14ac:dyDescent="0.25">
      <c r="A89" s="26" t="s">
        <v>6</v>
      </c>
      <c r="B89" s="35" t="s">
        <v>135</v>
      </c>
      <c r="C89" s="49">
        <f t="shared" si="63"/>
        <v>22880</v>
      </c>
      <c r="D89" s="28">
        <v>22880</v>
      </c>
      <c r="E89" s="28">
        <v>0</v>
      </c>
      <c r="F89" s="28">
        <v>0</v>
      </c>
      <c r="G89" s="28">
        <v>0</v>
      </c>
      <c r="H89" s="31">
        <f t="shared" si="58"/>
        <v>541.29999999999995</v>
      </c>
      <c r="I89" s="26"/>
      <c r="J89" s="24">
        <f t="shared" si="62"/>
        <v>541.29999999999995</v>
      </c>
      <c r="K89" s="28">
        <v>541.29999999999995</v>
      </c>
      <c r="L89" s="28">
        <v>0</v>
      </c>
      <c r="M89" s="28">
        <v>0</v>
      </c>
      <c r="N89" s="28">
        <v>0</v>
      </c>
    </row>
    <row r="90" spans="1:14" ht="47.25" hidden="1" x14ac:dyDescent="0.25">
      <c r="A90" s="26" t="s">
        <v>7</v>
      </c>
      <c r="B90" s="35" t="s">
        <v>136</v>
      </c>
      <c r="C90" s="49">
        <f t="shared" si="63"/>
        <v>2300</v>
      </c>
      <c r="D90" s="28">
        <v>0</v>
      </c>
      <c r="E90" s="28">
        <v>0</v>
      </c>
      <c r="F90" s="28">
        <v>2300</v>
      </c>
      <c r="G90" s="28">
        <v>0</v>
      </c>
      <c r="H90" s="31">
        <f t="shared" si="58"/>
        <v>0</v>
      </c>
      <c r="I90" s="50"/>
      <c r="J90" s="24">
        <f t="shared" si="62"/>
        <v>0</v>
      </c>
      <c r="K90" s="28">
        <v>0</v>
      </c>
      <c r="L90" s="28">
        <v>0</v>
      </c>
      <c r="M90" s="28">
        <v>0</v>
      </c>
      <c r="N90" s="28">
        <v>0</v>
      </c>
    </row>
    <row r="91" spans="1:14" ht="31.5" hidden="1" x14ac:dyDescent="0.25">
      <c r="A91" s="26" t="s">
        <v>8</v>
      </c>
      <c r="B91" s="35" t="s">
        <v>137</v>
      </c>
      <c r="C91" s="49">
        <f t="shared" si="63"/>
        <v>1400</v>
      </c>
      <c r="D91" s="28">
        <v>1400</v>
      </c>
      <c r="E91" s="28">
        <v>0</v>
      </c>
      <c r="F91" s="28">
        <v>0</v>
      </c>
      <c r="G91" s="28">
        <v>0</v>
      </c>
      <c r="H91" s="31">
        <f t="shared" si="58"/>
        <v>0</v>
      </c>
      <c r="I91" s="50"/>
      <c r="J91" s="24">
        <f t="shared" si="62"/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31.5" hidden="1" x14ac:dyDescent="0.25">
      <c r="A92" s="26" t="s">
        <v>9</v>
      </c>
      <c r="B92" s="35" t="s">
        <v>138</v>
      </c>
      <c r="C92" s="49">
        <f>D92+E92+F92+G92</f>
        <v>26166</v>
      </c>
      <c r="D92" s="28">
        <v>262</v>
      </c>
      <c r="E92" s="28">
        <v>0</v>
      </c>
      <c r="F92" s="28">
        <v>25904</v>
      </c>
      <c r="G92" s="28">
        <v>0</v>
      </c>
      <c r="H92" s="31">
        <f t="shared" si="58"/>
        <v>0</v>
      </c>
      <c r="I92" s="50"/>
      <c r="J92" s="24">
        <f t="shared" si="62"/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47.25" hidden="1" x14ac:dyDescent="0.25">
      <c r="A93" s="67"/>
      <c r="B93" s="30" t="s">
        <v>139</v>
      </c>
      <c r="C93" s="36">
        <f>D93+E93+F93+G93</f>
        <v>158190.16999999998</v>
      </c>
      <c r="D93" s="36">
        <f>D94+D96+D100</f>
        <v>76037</v>
      </c>
      <c r="E93" s="36">
        <f t="shared" ref="E93:G93" si="65">E94+E96+E100</f>
        <v>0</v>
      </c>
      <c r="F93" s="36">
        <f t="shared" si="65"/>
        <v>82153.17</v>
      </c>
      <c r="G93" s="36">
        <f t="shared" si="65"/>
        <v>0</v>
      </c>
      <c r="H93" s="31">
        <f t="shared" si="58"/>
        <v>13498.8</v>
      </c>
      <c r="I93" s="24"/>
      <c r="J93" s="36">
        <f>K93+L93+M93+N93</f>
        <v>13498.8</v>
      </c>
      <c r="K93" s="36">
        <f>K94+K96+K100</f>
        <v>13498.8</v>
      </c>
      <c r="L93" s="36">
        <f t="shared" ref="L93:N93" si="66">L94+L96+L100</f>
        <v>0</v>
      </c>
      <c r="M93" s="36">
        <f t="shared" si="66"/>
        <v>0</v>
      </c>
      <c r="N93" s="36">
        <f t="shared" si="66"/>
        <v>0</v>
      </c>
    </row>
    <row r="94" spans="1:14" ht="47.25" hidden="1" x14ac:dyDescent="0.25">
      <c r="A94" s="29" t="s">
        <v>28</v>
      </c>
      <c r="B94" s="30" t="s">
        <v>140</v>
      </c>
      <c r="C94" s="36">
        <f>C95</f>
        <v>10881</v>
      </c>
      <c r="D94" s="36">
        <f>D95</f>
        <v>10881</v>
      </c>
      <c r="E94" s="36">
        <f>E95</f>
        <v>0</v>
      </c>
      <c r="F94" s="36">
        <f t="shared" ref="F94:G94" si="67">F95</f>
        <v>0</v>
      </c>
      <c r="G94" s="36">
        <f t="shared" si="67"/>
        <v>0</v>
      </c>
      <c r="H94" s="31">
        <f t="shared" si="58"/>
        <v>0</v>
      </c>
      <c r="I94" s="26"/>
      <c r="J94" s="36">
        <f>J95</f>
        <v>0</v>
      </c>
      <c r="K94" s="36">
        <f>K95</f>
        <v>0</v>
      </c>
      <c r="L94" s="36">
        <f>L95</f>
        <v>0</v>
      </c>
      <c r="M94" s="36">
        <f t="shared" ref="M94:N94" si="68">M95</f>
        <v>0</v>
      </c>
      <c r="N94" s="36">
        <f t="shared" si="68"/>
        <v>0</v>
      </c>
    </row>
    <row r="95" spans="1:14" ht="47.25" hidden="1" x14ac:dyDescent="0.25">
      <c r="A95" s="26" t="s">
        <v>1</v>
      </c>
      <c r="B95" s="35" t="s">
        <v>141</v>
      </c>
      <c r="C95" s="28">
        <f t="shared" ref="C95:C103" si="69">D95+E95+F95+G95</f>
        <v>10881</v>
      </c>
      <c r="D95" s="28">
        <v>10881</v>
      </c>
      <c r="E95" s="28">
        <v>0</v>
      </c>
      <c r="F95" s="28">
        <v>0</v>
      </c>
      <c r="G95" s="28">
        <v>0</v>
      </c>
      <c r="H95" s="31">
        <f t="shared" si="58"/>
        <v>0</v>
      </c>
      <c r="I95" s="26"/>
      <c r="J95" s="24">
        <f t="shared" si="62"/>
        <v>0</v>
      </c>
      <c r="K95" s="28">
        <v>0</v>
      </c>
      <c r="L95" s="28">
        <v>0</v>
      </c>
      <c r="M95" s="28">
        <v>0</v>
      </c>
      <c r="N95" s="28">
        <v>0</v>
      </c>
    </row>
    <row r="96" spans="1:14" ht="47.25" hidden="1" x14ac:dyDescent="0.25">
      <c r="A96" s="29" t="s">
        <v>25</v>
      </c>
      <c r="B96" s="23" t="s">
        <v>142</v>
      </c>
      <c r="C96" s="24">
        <f t="shared" si="69"/>
        <v>144309.16999999998</v>
      </c>
      <c r="D96" s="24">
        <f>D97+D98+D99</f>
        <v>62156</v>
      </c>
      <c r="E96" s="24">
        <f t="shared" ref="E96:G96" si="70">E97+E98+E99</f>
        <v>0</v>
      </c>
      <c r="F96" s="24">
        <f t="shared" si="70"/>
        <v>82153.17</v>
      </c>
      <c r="G96" s="24">
        <f t="shared" si="70"/>
        <v>0</v>
      </c>
      <c r="H96" s="31">
        <f t="shared" si="58"/>
        <v>13498.8</v>
      </c>
      <c r="I96" s="29"/>
      <c r="J96" s="24">
        <f>K96+L96+M96+N96</f>
        <v>13498.8</v>
      </c>
      <c r="K96" s="24">
        <f>K97+K98+K99</f>
        <v>13498.8</v>
      </c>
      <c r="L96" s="24">
        <f t="shared" ref="L96:N96" si="71">L97+L98+L99</f>
        <v>0</v>
      </c>
      <c r="M96" s="24">
        <f t="shared" si="71"/>
        <v>0</v>
      </c>
      <c r="N96" s="24">
        <f t="shared" si="71"/>
        <v>0</v>
      </c>
    </row>
    <row r="97" spans="1:14" ht="47.25" hidden="1" x14ac:dyDescent="0.25">
      <c r="A97" s="26" t="s">
        <v>5</v>
      </c>
      <c r="B97" s="35" t="s">
        <v>143</v>
      </c>
      <c r="C97" s="28">
        <f t="shared" si="69"/>
        <v>39100</v>
      </c>
      <c r="D97" s="28">
        <v>39100</v>
      </c>
      <c r="E97" s="28">
        <v>0</v>
      </c>
      <c r="F97" s="28">
        <v>0</v>
      </c>
      <c r="G97" s="28">
        <v>0</v>
      </c>
      <c r="H97" s="31">
        <f t="shared" si="58"/>
        <v>12412.9</v>
      </c>
      <c r="I97" s="26"/>
      <c r="J97" s="24">
        <f t="shared" si="62"/>
        <v>12412.9</v>
      </c>
      <c r="K97" s="28">
        <v>12412.9</v>
      </c>
      <c r="L97" s="28">
        <v>0</v>
      </c>
      <c r="M97" s="28">
        <v>0</v>
      </c>
      <c r="N97" s="28">
        <v>0</v>
      </c>
    </row>
    <row r="98" spans="1:14" ht="47.25" hidden="1" x14ac:dyDescent="0.25">
      <c r="A98" s="26" t="s">
        <v>6</v>
      </c>
      <c r="B98" s="35" t="s">
        <v>144</v>
      </c>
      <c r="C98" s="28">
        <f t="shared" si="69"/>
        <v>1086</v>
      </c>
      <c r="D98" s="28">
        <v>1086</v>
      </c>
      <c r="E98" s="28">
        <v>0</v>
      </c>
      <c r="F98" s="28">
        <v>0</v>
      </c>
      <c r="G98" s="28">
        <v>0</v>
      </c>
      <c r="H98" s="31">
        <f t="shared" si="58"/>
        <v>1085.9000000000001</v>
      </c>
      <c r="I98" s="26"/>
      <c r="J98" s="24">
        <f t="shared" si="62"/>
        <v>1085.9000000000001</v>
      </c>
      <c r="K98" s="28">
        <v>1085.9000000000001</v>
      </c>
      <c r="L98" s="28">
        <v>0</v>
      </c>
      <c r="M98" s="28">
        <v>0</v>
      </c>
      <c r="N98" s="28">
        <v>0</v>
      </c>
    </row>
    <row r="99" spans="1:14" ht="78.75" hidden="1" x14ac:dyDescent="0.25">
      <c r="A99" s="26" t="s">
        <v>7</v>
      </c>
      <c r="B99" s="35" t="s">
        <v>145</v>
      </c>
      <c r="C99" s="28">
        <f t="shared" si="69"/>
        <v>104123.17</v>
      </c>
      <c r="D99" s="28">
        <v>21970</v>
      </c>
      <c r="E99" s="28">
        <v>0</v>
      </c>
      <c r="F99" s="28">
        <v>82153.17</v>
      </c>
      <c r="G99" s="28">
        <f>G98</f>
        <v>0</v>
      </c>
      <c r="H99" s="31">
        <f t="shared" si="58"/>
        <v>0</v>
      </c>
      <c r="I99" s="26"/>
      <c r="J99" s="24">
        <f t="shared" si="62"/>
        <v>0</v>
      </c>
      <c r="K99" s="28">
        <v>0</v>
      </c>
      <c r="L99" s="28">
        <v>0</v>
      </c>
      <c r="M99" s="28">
        <v>0</v>
      </c>
      <c r="N99" s="28">
        <v>0</v>
      </c>
    </row>
    <row r="100" spans="1:14" ht="31.5" hidden="1" x14ac:dyDescent="0.25">
      <c r="A100" s="29" t="s">
        <v>30</v>
      </c>
      <c r="B100" s="23" t="s">
        <v>146</v>
      </c>
      <c r="C100" s="24">
        <f t="shared" si="69"/>
        <v>3000</v>
      </c>
      <c r="D100" s="24">
        <f>D101</f>
        <v>3000</v>
      </c>
      <c r="E100" s="24">
        <f t="shared" ref="E100:G100" si="72">E101</f>
        <v>0</v>
      </c>
      <c r="F100" s="24">
        <f t="shared" si="72"/>
        <v>0</v>
      </c>
      <c r="G100" s="24">
        <f t="shared" si="72"/>
        <v>0</v>
      </c>
      <c r="H100" s="31">
        <f t="shared" si="58"/>
        <v>0</v>
      </c>
      <c r="I100" s="29"/>
      <c r="J100" s="24">
        <f>K100+L100+M100+N100</f>
        <v>0</v>
      </c>
      <c r="K100" s="24">
        <f>K101</f>
        <v>0</v>
      </c>
      <c r="L100" s="24">
        <f t="shared" ref="L100:N100" si="73">L101</f>
        <v>0</v>
      </c>
      <c r="M100" s="24">
        <f t="shared" si="73"/>
        <v>0</v>
      </c>
      <c r="N100" s="24">
        <f t="shared" si="73"/>
        <v>0</v>
      </c>
    </row>
    <row r="101" spans="1:14" ht="31.5" hidden="1" x14ac:dyDescent="0.25">
      <c r="A101" s="26" t="s">
        <v>11</v>
      </c>
      <c r="B101" s="35" t="s">
        <v>147</v>
      </c>
      <c r="C101" s="28">
        <f t="shared" si="69"/>
        <v>3000</v>
      </c>
      <c r="D101" s="28">
        <v>3000</v>
      </c>
      <c r="E101" s="28">
        <v>0</v>
      </c>
      <c r="F101" s="28">
        <v>0</v>
      </c>
      <c r="G101" s="28">
        <v>0</v>
      </c>
      <c r="H101" s="31">
        <f t="shared" si="58"/>
        <v>0</v>
      </c>
      <c r="I101" s="50"/>
      <c r="J101" s="24">
        <f t="shared" si="62"/>
        <v>0</v>
      </c>
      <c r="K101" s="28">
        <v>0</v>
      </c>
      <c r="L101" s="28">
        <v>0</v>
      </c>
      <c r="M101" s="28">
        <v>0</v>
      </c>
      <c r="N101" s="28">
        <v>0</v>
      </c>
    </row>
    <row r="102" spans="1:14" ht="78.75" hidden="1" x14ac:dyDescent="0.25">
      <c r="A102" s="67"/>
      <c r="B102" s="30" t="s">
        <v>148</v>
      </c>
      <c r="C102" s="36">
        <f t="shared" si="69"/>
        <v>58664.299999999996</v>
      </c>
      <c r="D102" s="36">
        <f>D103+D105</f>
        <v>38415.199999999997</v>
      </c>
      <c r="E102" s="36">
        <f t="shared" ref="E102:G102" si="74">E103+E105</f>
        <v>0</v>
      </c>
      <c r="F102" s="36">
        <f t="shared" si="74"/>
        <v>20249.099999999999</v>
      </c>
      <c r="G102" s="36">
        <f t="shared" si="74"/>
        <v>0</v>
      </c>
      <c r="H102" s="31">
        <f t="shared" si="58"/>
        <v>13784.4</v>
      </c>
      <c r="I102" s="24"/>
      <c r="J102" s="36">
        <f>K102+L102+M102+N102</f>
        <v>13784.4</v>
      </c>
      <c r="K102" s="36">
        <f t="shared" ref="K102:N102" si="75">K103+K105</f>
        <v>13784.4</v>
      </c>
      <c r="L102" s="36">
        <f t="shared" si="75"/>
        <v>0</v>
      </c>
      <c r="M102" s="36">
        <f t="shared" si="75"/>
        <v>0</v>
      </c>
      <c r="N102" s="36">
        <f t="shared" si="75"/>
        <v>0</v>
      </c>
    </row>
    <row r="103" spans="1:14" ht="31.5" hidden="1" x14ac:dyDescent="0.25">
      <c r="A103" s="29" t="s">
        <v>28</v>
      </c>
      <c r="B103" s="30" t="s">
        <v>149</v>
      </c>
      <c r="C103" s="36">
        <f t="shared" si="69"/>
        <v>25664.3</v>
      </c>
      <c r="D103" s="36">
        <f>D104</f>
        <v>5415.2</v>
      </c>
      <c r="E103" s="36">
        <f t="shared" ref="E103:G103" si="76">E104+E105+E106+E107+E108</f>
        <v>0</v>
      </c>
      <c r="F103" s="36">
        <f t="shared" si="76"/>
        <v>20249.099999999999</v>
      </c>
      <c r="G103" s="36">
        <f t="shared" si="76"/>
        <v>0</v>
      </c>
      <c r="H103" s="31">
        <f t="shared" si="58"/>
        <v>0</v>
      </c>
      <c r="I103" s="29"/>
      <c r="J103" s="36">
        <f>K103+L103+M103+N103</f>
        <v>0</v>
      </c>
      <c r="K103" s="36">
        <f>K104</f>
        <v>0</v>
      </c>
      <c r="L103" s="36">
        <f t="shared" ref="L103:N103" si="77">L104+L105+L106+L107+L108</f>
        <v>0</v>
      </c>
      <c r="M103" s="36">
        <f t="shared" si="77"/>
        <v>0</v>
      </c>
      <c r="N103" s="36">
        <f t="shared" si="77"/>
        <v>0</v>
      </c>
    </row>
    <row r="104" spans="1:14" ht="31.5" hidden="1" x14ac:dyDescent="0.25">
      <c r="A104" s="26" t="s">
        <v>1</v>
      </c>
      <c r="B104" s="35" t="s">
        <v>56</v>
      </c>
      <c r="C104" s="49">
        <f>D104+E104+F104</f>
        <v>25664.3</v>
      </c>
      <c r="D104" s="28">
        <v>5415.2</v>
      </c>
      <c r="E104" s="28">
        <v>0</v>
      </c>
      <c r="F104" s="28">
        <v>20249.099999999999</v>
      </c>
      <c r="G104" s="28">
        <v>0</v>
      </c>
      <c r="H104" s="31">
        <f t="shared" si="58"/>
        <v>0</v>
      </c>
      <c r="I104" s="50"/>
      <c r="J104" s="24">
        <f t="shared" si="62"/>
        <v>0</v>
      </c>
      <c r="K104" s="28">
        <v>0</v>
      </c>
      <c r="L104" s="28">
        <v>0</v>
      </c>
      <c r="M104" s="28">
        <v>0</v>
      </c>
      <c r="N104" s="28">
        <v>0</v>
      </c>
    </row>
    <row r="105" spans="1:14" ht="47.25" hidden="1" x14ac:dyDescent="0.25">
      <c r="A105" s="29" t="s">
        <v>25</v>
      </c>
      <c r="B105" s="30" t="s">
        <v>150</v>
      </c>
      <c r="C105" s="36">
        <f t="shared" ref="C105:C106" si="78">D105+E105+F105+G105</f>
        <v>33000</v>
      </c>
      <c r="D105" s="36">
        <f>D106</f>
        <v>33000</v>
      </c>
      <c r="E105" s="36">
        <f t="shared" ref="E105:G105" si="79">E106</f>
        <v>0</v>
      </c>
      <c r="F105" s="36">
        <f t="shared" si="79"/>
        <v>0</v>
      </c>
      <c r="G105" s="36">
        <f t="shared" si="79"/>
        <v>0</v>
      </c>
      <c r="H105" s="31">
        <f t="shared" si="58"/>
        <v>13784.4</v>
      </c>
      <c r="I105" s="29"/>
      <c r="J105" s="24">
        <f t="shared" si="62"/>
        <v>13784.4</v>
      </c>
      <c r="K105" s="24">
        <v>13784.4</v>
      </c>
      <c r="L105" s="28">
        <v>0</v>
      </c>
      <c r="M105" s="28">
        <v>0</v>
      </c>
      <c r="N105" s="28">
        <v>0</v>
      </c>
    </row>
    <row r="106" spans="1:14" ht="63" hidden="1" x14ac:dyDescent="0.25">
      <c r="A106" s="26" t="s">
        <v>5</v>
      </c>
      <c r="B106" s="35" t="s">
        <v>151</v>
      </c>
      <c r="C106" s="49">
        <f t="shared" si="78"/>
        <v>33000</v>
      </c>
      <c r="D106" s="28">
        <v>33000</v>
      </c>
      <c r="E106" s="28">
        <v>0</v>
      </c>
      <c r="F106" s="28">
        <v>0</v>
      </c>
      <c r="G106" s="28">
        <v>0</v>
      </c>
      <c r="H106" s="31">
        <f t="shared" si="58"/>
        <v>0</v>
      </c>
      <c r="I106" s="26"/>
      <c r="J106" s="24">
        <f t="shared" si="62"/>
        <v>0</v>
      </c>
      <c r="K106" s="28">
        <v>0</v>
      </c>
      <c r="L106" s="28">
        <v>0</v>
      </c>
      <c r="M106" s="28">
        <v>0</v>
      </c>
      <c r="N106" s="28">
        <v>0</v>
      </c>
    </row>
    <row r="107" spans="1:14" ht="63" x14ac:dyDescent="0.25">
      <c r="A107" s="64">
        <v>6</v>
      </c>
      <c r="B107" s="34" t="s">
        <v>152</v>
      </c>
      <c r="C107" s="31">
        <f>C108+C112+C114</f>
        <v>10825</v>
      </c>
      <c r="D107" s="31">
        <f>D108+D112+D114</f>
        <v>10825</v>
      </c>
      <c r="E107" s="31">
        <f>E108+E112+E114</f>
        <v>0</v>
      </c>
      <c r="F107" s="31">
        <f>F108+F112+F114</f>
        <v>0</v>
      </c>
      <c r="G107" s="31">
        <f>G108+G112+G114</f>
        <v>0</v>
      </c>
      <c r="H107" s="31">
        <f>J107</f>
        <v>4662.5</v>
      </c>
      <c r="I107" s="26"/>
      <c r="J107" s="31">
        <f t="shared" si="62"/>
        <v>4662.5</v>
      </c>
      <c r="K107" s="31">
        <f>K108+K112+K114</f>
        <v>4662.5</v>
      </c>
      <c r="L107" s="31">
        <f t="shared" ref="L107:N107" si="80">L108+L112+L114</f>
        <v>0</v>
      </c>
      <c r="M107" s="31">
        <f t="shared" si="80"/>
        <v>0</v>
      </c>
      <c r="N107" s="31">
        <f t="shared" si="80"/>
        <v>0</v>
      </c>
    </row>
    <row r="108" spans="1:14" ht="31.5" hidden="1" x14ac:dyDescent="0.25">
      <c r="A108" s="29" t="s">
        <v>28</v>
      </c>
      <c r="B108" s="30" t="s">
        <v>153</v>
      </c>
      <c r="C108" s="36">
        <f>D108+E108+F108+G108</f>
        <v>10700</v>
      </c>
      <c r="D108" s="36">
        <f>D109+D110+D111</f>
        <v>10700</v>
      </c>
      <c r="E108" s="36">
        <f t="shared" ref="E108:G108" si="81">E109+E110</f>
        <v>0</v>
      </c>
      <c r="F108" s="36">
        <f t="shared" si="81"/>
        <v>0</v>
      </c>
      <c r="G108" s="36">
        <f t="shared" si="81"/>
        <v>0</v>
      </c>
      <c r="H108" s="31">
        <f t="shared" ref="H108:H115" si="82">J108</f>
        <v>4600</v>
      </c>
      <c r="I108" s="29"/>
      <c r="J108" s="36">
        <f>K108+L108+M108+N108</f>
        <v>4600</v>
      </c>
      <c r="K108" s="36">
        <f>K109+K110+K111</f>
        <v>4600</v>
      </c>
      <c r="L108" s="36">
        <f t="shared" ref="L108:N108" si="83">L109+L110</f>
        <v>0</v>
      </c>
      <c r="M108" s="36">
        <f t="shared" si="83"/>
        <v>0</v>
      </c>
      <c r="N108" s="36">
        <f t="shared" si="83"/>
        <v>0</v>
      </c>
    </row>
    <row r="109" spans="1:14" hidden="1" x14ac:dyDescent="0.25">
      <c r="A109" s="26" t="s">
        <v>1</v>
      </c>
      <c r="B109" s="35" t="s">
        <v>154</v>
      </c>
      <c r="C109" s="28">
        <f>D109+E109+F109+G109</f>
        <v>9200</v>
      </c>
      <c r="D109" s="28">
        <v>9200</v>
      </c>
      <c r="E109" s="28">
        <v>0</v>
      </c>
      <c r="F109" s="28">
        <v>0</v>
      </c>
      <c r="G109" s="28">
        <v>0</v>
      </c>
      <c r="H109" s="31">
        <f t="shared" si="82"/>
        <v>4600</v>
      </c>
      <c r="I109" s="26"/>
      <c r="J109" s="28">
        <f t="shared" si="62"/>
        <v>4600</v>
      </c>
      <c r="K109" s="28">
        <v>4600</v>
      </c>
      <c r="L109" s="28">
        <v>0</v>
      </c>
      <c r="M109" s="28">
        <v>0</v>
      </c>
      <c r="N109" s="28">
        <v>0</v>
      </c>
    </row>
    <row r="110" spans="1:14" ht="63" hidden="1" x14ac:dyDescent="0.25">
      <c r="A110" s="26" t="s">
        <v>2</v>
      </c>
      <c r="B110" s="35" t="s">
        <v>155</v>
      </c>
      <c r="C110" s="28">
        <f>D110+E110+F110+G110</f>
        <v>500</v>
      </c>
      <c r="D110" s="28">
        <v>500</v>
      </c>
      <c r="E110" s="28">
        <v>0</v>
      </c>
      <c r="F110" s="28">
        <v>0</v>
      </c>
      <c r="G110" s="28">
        <v>0</v>
      </c>
      <c r="H110" s="31">
        <f t="shared" si="82"/>
        <v>0</v>
      </c>
      <c r="I110" s="26"/>
      <c r="J110" s="28">
        <f t="shared" si="62"/>
        <v>0</v>
      </c>
      <c r="K110" s="28">
        <v>0</v>
      </c>
      <c r="L110" s="28">
        <v>0</v>
      </c>
      <c r="M110" s="28">
        <v>0</v>
      </c>
      <c r="N110" s="28">
        <v>0</v>
      </c>
    </row>
    <row r="111" spans="1:14" ht="47.25" hidden="1" x14ac:dyDescent="0.25">
      <c r="A111" s="26" t="s">
        <v>3</v>
      </c>
      <c r="B111" s="35" t="s">
        <v>156</v>
      </c>
      <c r="C111" s="28">
        <f>D111</f>
        <v>1000</v>
      </c>
      <c r="D111" s="28">
        <v>1000</v>
      </c>
      <c r="E111" s="28">
        <v>0</v>
      </c>
      <c r="F111" s="28">
        <v>0</v>
      </c>
      <c r="G111" s="28">
        <v>0</v>
      </c>
      <c r="H111" s="31">
        <f t="shared" si="82"/>
        <v>0</v>
      </c>
      <c r="I111" s="26"/>
      <c r="J111" s="28">
        <f t="shared" si="62"/>
        <v>0</v>
      </c>
      <c r="K111" s="28">
        <v>0</v>
      </c>
      <c r="L111" s="28">
        <v>0</v>
      </c>
      <c r="M111" s="28">
        <v>0</v>
      </c>
      <c r="N111" s="28">
        <v>0</v>
      </c>
    </row>
    <row r="112" spans="1:14" ht="31.5" hidden="1" x14ac:dyDescent="0.25">
      <c r="A112" s="22">
        <v>2</v>
      </c>
      <c r="B112" s="30" t="s">
        <v>157</v>
      </c>
      <c r="C112" s="24">
        <f>C113</f>
        <v>125</v>
      </c>
      <c r="D112" s="24">
        <f t="shared" ref="D112:G112" si="84">D113</f>
        <v>125</v>
      </c>
      <c r="E112" s="24">
        <f t="shared" si="84"/>
        <v>0</v>
      </c>
      <c r="F112" s="24">
        <f t="shared" si="84"/>
        <v>0</v>
      </c>
      <c r="G112" s="24">
        <f t="shared" si="84"/>
        <v>0</v>
      </c>
      <c r="H112" s="31">
        <f t="shared" si="82"/>
        <v>62.5</v>
      </c>
      <c r="I112" s="52"/>
      <c r="J112" s="28">
        <f t="shared" si="62"/>
        <v>62.5</v>
      </c>
      <c r="K112" s="28">
        <f>K113</f>
        <v>62.5</v>
      </c>
      <c r="L112" s="28">
        <v>0</v>
      </c>
      <c r="M112" s="28">
        <v>0</v>
      </c>
      <c r="N112" s="28">
        <v>0</v>
      </c>
    </row>
    <row r="113" spans="1:14" ht="78.75" hidden="1" x14ac:dyDescent="0.25">
      <c r="A113" s="26" t="s">
        <v>5</v>
      </c>
      <c r="B113" s="35" t="s">
        <v>158</v>
      </c>
      <c r="C113" s="28">
        <f>D113+E113+F113+G113</f>
        <v>125</v>
      </c>
      <c r="D113" s="28">
        <v>125</v>
      </c>
      <c r="E113" s="28">
        <v>0</v>
      </c>
      <c r="F113" s="28">
        <v>0</v>
      </c>
      <c r="G113" s="28">
        <v>0</v>
      </c>
      <c r="H113" s="31">
        <f t="shared" si="82"/>
        <v>62.5</v>
      </c>
      <c r="I113" s="53"/>
      <c r="J113" s="28">
        <f>K113+L113+M113+N113</f>
        <v>62.5</v>
      </c>
      <c r="K113" s="28">
        <v>62.5</v>
      </c>
      <c r="L113" s="28">
        <v>0</v>
      </c>
      <c r="M113" s="28">
        <v>0</v>
      </c>
      <c r="N113" s="28">
        <v>0</v>
      </c>
    </row>
    <row r="114" spans="1:14" ht="47.25" hidden="1" x14ac:dyDescent="0.25">
      <c r="A114" s="29" t="s">
        <v>30</v>
      </c>
      <c r="B114" s="23" t="s">
        <v>159</v>
      </c>
      <c r="C114" s="24">
        <f>C115</f>
        <v>0</v>
      </c>
      <c r="D114" s="24">
        <f t="shared" ref="D114:G114" si="85">D115</f>
        <v>0</v>
      </c>
      <c r="E114" s="24">
        <f t="shared" si="85"/>
        <v>0</v>
      </c>
      <c r="F114" s="24">
        <f t="shared" si="85"/>
        <v>0</v>
      </c>
      <c r="G114" s="24">
        <f t="shared" si="85"/>
        <v>0</v>
      </c>
      <c r="H114" s="31">
        <f t="shared" si="82"/>
        <v>0</v>
      </c>
      <c r="I114" s="52"/>
      <c r="J114" s="28">
        <f t="shared" ref="J114:J115" si="86">K114+L114+M114+N114</f>
        <v>0</v>
      </c>
      <c r="K114" s="24">
        <f t="shared" ref="K114:N114" si="87">K115</f>
        <v>0</v>
      </c>
      <c r="L114" s="24">
        <f t="shared" si="87"/>
        <v>0</v>
      </c>
      <c r="M114" s="24">
        <f t="shared" si="87"/>
        <v>0</v>
      </c>
      <c r="N114" s="24">
        <f t="shared" si="87"/>
        <v>0</v>
      </c>
    </row>
    <row r="115" spans="1:14" ht="63" hidden="1" x14ac:dyDescent="0.25">
      <c r="A115" s="26" t="s">
        <v>11</v>
      </c>
      <c r="B115" s="35" t="s">
        <v>160</v>
      </c>
      <c r="C115" s="28">
        <f>D115</f>
        <v>0</v>
      </c>
      <c r="D115" s="28">
        <v>0</v>
      </c>
      <c r="E115" s="28">
        <v>0</v>
      </c>
      <c r="F115" s="28">
        <v>0</v>
      </c>
      <c r="G115" s="28">
        <v>0</v>
      </c>
      <c r="H115" s="31">
        <f t="shared" si="82"/>
        <v>0</v>
      </c>
      <c r="I115" s="53"/>
      <c r="J115" s="28">
        <f t="shared" si="86"/>
        <v>0</v>
      </c>
      <c r="K115" s="28">
        <v>0</v>
      </c>
      <c r="L115" s="28">
        <v>0</v>
      </c>
      <c r="M115" s="28">
        <v>0</v>
      </c>
      <c r="N115" s="28">
        <v>0</v>
      </c>
    </row>
    <row r="116" spans="1:14" ht="47.25" x14ac:dyDescent="0.25">
      <c r="A116" s="64">
        <v>7</v>
      </c>
      <c r="B116" s="34" t="s">
        <v>161</v>
      </c>
      <c r="C116" s="31">
        <f>C117+C120+C123</f>
        <v>23705</v>
      </c>
      <c r="D116" s="31">
        <f>D117+D120</f>
        <v>23705</v>
      </c>
      <c r="E116" s="31">
        <f>E117+E120+E123</f>
        <v>0</v>
      </c>
      <c r="F116" s="31">
        <f>F117+F120+F123</f>
        <v>0</v>
      </c>
      <c r="G116" s="31">
        <f>G117+G120+G123</f>
        <v>0</v>
      </c>
      <c r="H116" s="31">
        <f>J116</f>
        <v>8295</v>
      </c>
      <c r="I116" s="26"/>
      <c r="J116" s="31">
        <f>J117+J120+J123</f>
        <v>8295</v>
      </c>
      <c r="K116" s="31">
        <f>K117+K120</f>
        <v>8295</v>
      </c>
      <c r="L116" s="31">
        <f>L117+L120+L123</f>
        <v>0</v>
      </c>
      <c r="M116" s="31">
        <f>M117+M120+M123</f>
        <v>0</v>
      </c>
      <c r="N116" s="31">
        <f>N117+N120+N123</f>
        <v>0</v>
      </c>
    </row>
    <row r="117" spans="1:14" ht="78.75" hidden="1" x14ac:dyDescent="0.25">
      <c r="A117" s="54" t="s">
        <v>28</v>
      </c>
      <c r="B117" s="47" t="s">
        <v>162</v>
      </c>
      <c r="C117" s="48">
        <f>C118+C119</f>
        <v>23325</v>
      </c>
      <c r="D117" s="48">
        <f t="shared" ref="D117:G117" si="88">D118+D119</f>
        <v>23325</v>
      </c>
      <c r="E117" s="48">
        <f t="shared" si="88"/>
        <v>0</v>
      </c>
      <c r="F117" s="48">
        <f t="shared" si="88"/>
        <v>0</v>
      </c>
      <c r="G117" s="48">
        <f t="shared" si="88"/>
        <v>0</v>
      </c>
      <c r="H117" s="48">
        <f>I117</f>
        <v>0</v>
      </c>
      <c r="I117" s="48"/>
      <c r="J117" s="48">
        <f>K117</f>
        <v>8295</v>
      </c>
      <c r="K117" s="48">
        <f>K118+K119</f>
        <v>8295</v>
      </c>
      <c r="L117" s="48">
        <v>0</v>
      </c>
      <c r="M117" s="48">
        <v>0</v>
      </c>
      <c r="N117" s="48">
        <v>0</v>
      </c>
    </row>
    <row r="118" spans="1:14" ht="31.5" hidden="1" x14ac:dyDescent="0.25">
      <c r="A118" s="26" t="s">
        <v>1</v>
      </c>
      <c r="B118" s="35" t="s">
        <v>44</v>
      </c>
      <c r="C118" s="28">
        <f>D118</f>
        <v>1200</v>
      </c>
      <c r="D118" s="28">
        <v>1200</v>
      </c>
      <c r="E118" s="28">
        <v>0</v>
      </c>
      <c r="F118" s="28">
        <v>0</v>
      </c>
      <c r="G118" s="28">
        <v>0</v>
      </c>
      <c r="H118" s="28">
        <f>J118</f>
        <v>583.9</v>
      </c>
      <c r="I118" s="28"/>
      <c r="J118" s="28">
        <f>K118</f>
        <v>583.9</v>
      </c>
      <c r="K118" s="28">
        <v>583.9</v>
      </c>
      <c r="L118" s="28">
        <v>0</v>
      </c>
      <c r="M118" s="28">
        <v>0</v>
      </c>
      <c r="N118" s="28">
        <v>0</v>
      </c>
    </row>
    <row r="119" spans="1:14" ht="31.5" hidden="1" x14ac:dyDescent="0.25">
      <c r="A119" s="26" t="s">
        <v>2</v>
      </c>
      <c r="B119" s="35" t="s">
        <v>45</v>
      </c>
      <c r="C119" s="28">
        <f>D119</f>
        <v>22125</v>
      </c>
      <c r="D119" s="28">
        <v>22125</v>
      </c>
      <c r="E119" s="28">
        <v>0</v>
      </c>
      <c r="F119" s="28">
        <v>0</v>
      </c>
      <c r="G119" s="28">
        <v>0</v>
      </c>
      <c r="H119" s="28">
        <f>J119</f>
        <v>7711.1</v>
      </c>
      <c r="I119" s="28"/>
      <c r="J119" s="28">
        <f>K119</f>
        <v>7711.1</v>
      </c>
      <c r="K119" s="28">
        <v>7711.1</v>
      </c>
      <c r="L119" s="28">
        <v>0</v>
      </c>
      <c r="M119" s="28">
        <v>0</v>
      </c>
      <c r="N119" s="28">
        <v>0</v>
      </c>
    </row>
    <row r="120" spans="1:14" ht="47.25" hidden="1" x14ac:dyDescent="0.25">
      <c r="A120" s="54" t="s">
        <v>25</v>
      </c>
      <c r="B120" s="47" t="s">
        <v>163</v>
      </c>
      <c r="C120" s="48">
        <f>D120</f>
        <v>380</v>
      </c>
      <c r="D120" s="48">
        <f t="shared" ref="D120:G120" si="89">D121</f>
        <v>380</v>
      </c>
      <c r="E120" s="48">
        <f t="shared" si="89"/>
        <v>0</v>
      </c>
      <c r="F120" s="48">
        <f t="shared" si="89"/>
        <v>0</v>
      </c>
      <c r="G120" s="48">
        <f t="shared" si="89"/>
        <v>0</v>
      </c>
      <c r="H120" s="48">
        <f>I120</f>
        <v>0</v>
      </c>
      <c r="I120" s="48"/>
      <c r="J120" s="48">
        <f>K120</f>
        <v>0</v>
      </c>
      <c r="K120" s="48">
        <f t="shared" ref="K120:N120" si="90">K121</f>
        <v>0</v>
      </c>
      <c r="L120" s="48">
        <f t="shared" si="90"/>
        <v>0</v>
      </c>
      <c r="M120" s="48">
        <f t="shared" si="90"/>
        <v>0</v>
      </c>
      <c r="N120" s="48">
        <f t="shared" si="90"/>
        <v>0</v>
      </c>
    </row>
    <row r="121" spans="1:14" ht="31.5" hidden="1" x14ac:dyDescent="0.25">
      <c r="A121" s="26" t="s">
        <v>5</v>
      </c>
      <c r="B121" s="35" t="s">
        <v>46</v>
      </c>
      <c r="C121" s="28">
        <f>D121</f>
        <v>380</v>
      </c>
      <c r="D121" s="28">
        <v>380</v>
      </c>
      <c r="E121" s="28">
        <v>0</v>
      </c>
      <c r="F121" s="28">
        <v>0</v>
      </c>
      <c r="G121" s="28">
        <v>0</v>
      </c>
      <c r="H121" s="28">
        <f>I121+J121+L121+K121</f>
        <v>0</v>
      </c>
      <c r="I121" s="26"/>
      <c r="J121" s="28">
        <f>K121+L121+N121+M121</f>
        <v>0</v>
      </c>
      <c r="K121" s="28">
        <v>0</v>
      </c>
      <c r="L121" s="28">
        <v>0</v>
      </c>
      <c r="M121" s="28">
        <v>0</v>
      </c>
      <c r="N121" s="28">
        <v>0</v>
      </c>
    </row>
    <row r="122" spans="1:14" ht="31.5" hidden="1" x14ac:dyDescent="0.25">
      <c r="A122" s="55" t="s">
        <v>6</v>
      </c>
      <c r="B122" s="35" t="s">
        <v>45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f>I122+K122+J122+L122</f>
        <v>0</v>
      </c>
      <c r="I122" s="26"/>
      <c r="J122" s="28">
        <f>K122+M122+L122+N122</f>
        <v>0</v>
      </c>
      <c r="K122" s="28">
        <v>0</v>
      </c>
      <c r="L122" s="28">
        <v>0</v>
      </c>
      <c r="M122" s="28">
        <v>0</v>
      </c>
      <c r="N122" s="28">
        <v>0</v>
      </c>
    </row>
    <row r="123" spans="1:14" ht="47.25" hidden="1" x14ac:dyDescent="0.25">
      <c r="A123" s="54">
        <v>3</v>
      </c>
      <c r="B123" s="47" t="s">
        <v>164</v>
      </c>
      <c r="C123" s="48">
        <f>C124</f>
        <v>0</v>
      </c>
      <c r="D123" s="48">
        <f t="shared" ref="D123:G123" si="91">D124</f>
        <v>0</v>
      </c>
      <c r="E123" s="48">
        <f t="shared" si="91"/>
        <v>0</v>
      </c>
      <c r="F123" s="48">
        <f t="shared" si="91"/>
        <v>0</v>
      </c>
      <c r="G123" s="48">
        <f t="shared" si="91"/>
        <v>0</v>
      </c>
      <c r="H123" s="48">
        <f>H124</f>
        <v>0</v>
      </c>
      <c r="I123" s="54"/>
      <c r="J123" s="48">
        <f>J124</f>
        <v>0</v>
      </c>
      <c r="K123" s="48">
        <f t="shared" ref="K123:N123" si="92">K124</f>
        <v>0</v>
      </c>
      <c r="L123" s="48">
        <f t="shared" si="92"/>
        <v>0</v>
      </c>
      <c r="M123" s="48">
        <f t="shared" si="92"/>
        <v>0</v>
      </c>
      <c r="N123" s="48">
        <f t="shared" si="92"/>
        <v>0</v>
      </c>
    </row>
    <row r="124" spans="1:14" ht="31.5" hidden="1" x14ac:dyDescent="0.25">
      <c r="A124" s="26" t="s">
        <v>11</v>
      </c>
      <c r="B124" s="35" t="s">
        <v>47</v>
      </c>
      <c r="C124" s="28">
        <f>D124</f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f>I124</f>
        <v>0</v>
      </c>
      <c r="I124" s="26"/>
      <c r="J124" s="28">
        <f>K124</f>
        <v>0</v>
      </c>
      <c r="K124" s="28">
        <v>0</v>
      </c>
      <c r="L124" s="28">
        <v>0</v>
      </c>
      <c r="M124" s="28">
        <v>0</v>
      </c>
      <c r="N124" s="28">
        <v>0</v>
      </c>
    </row>
    <row r="125" spans="1:14" ht="47.25" x14ac:dyDescent="0.25">
      <c r="A125" s="64">
        <v>8</v>
      </c>
      <c r="B125" s="34" t="s">
        <v>165</v>
      </c>
      <c r="C125" s="31">
        <f>C126+C134+C140</f>
        <v>146303.70000000001</v>
      </c>
      <c r="D125" s="31">
        <f>D126+D134+D140</f>
        <v>142820.70000000001</v>
      </c>
      <c r="E125" s="31">
        <f>E126+E134+E140</f>
        <v>0</v>
      </c>
      <c r="F125" s="31">
        <f>F126+F134+F140</f>
        <v>3483</v>
      </c>
      <c r="G125" s="31">
        <f>G126+G134+G140</f>
        <v>0</v>
      </c>
      <c r="H125" s="31">
        <f>J125</f>
        <v>64499.000000000007</v>
      </c>
      <c r="I125" s="26"/>
      <c r="J125" s="31">
        <f>J126+J134+J140</f>
        <v>64499.000000000007</v>
      </c>
      <c r="K125" s="31">
        <f>K126+K134+K140</f>
        <v>62581.600000000006</v>
      </c>
      <c r="L125" s="31">
        <f>L126+L134+L140</f>
        <v>0</v>
      </c>
      <c r="M125" s="31">
        <f>M126+M134+M140</f>
        <v>1917.4</v>
      </c>
      <c r="N125" s="31">
        <f>N126+N134+N140</f>
        <v>0</v>
      </c>
    </row>
    <row r="126" spans="1:14" ht="47.25" hidden="1" x14ac:dyDescent="0.25">
      <c r="A126" s="54" t="s">
        <v>28</v>
      </c>
      <c r="B126" s="47" t="s">
        <v>166</v>
      </c>
      <c r="C126" s="48">
        <f>D126+E126+F126+G126</f>
        <v>117182.3</v>
      </c>
      <c r="D126" s="48">
        <f>D127+D128+D129+D130+D131</f>
        <v>113891.3</v>
      </c>
      <c r="E126" s="48">
        <f t="shared" ref="E126:G126" si="93">E127+E128+E129+E130+E131</f>
        <v>0</v>
      </c>
      <c r="F126" s="48">
        <f t="shared" si="93"/>
        <v>3291</v>
      </c>
      <c r="G126" s="48">
        <f t="shared" si="93"/>
        <v>0</v>
      </c>
      <c r="H126" s="31">
        <f t="shared" ref="H126:H142" si="94">J126</f>
        <v>55496.100000000006</v>
      </c>
      <c r="I126" s="48"/>
      <c r="J126" s="48">
        <f>K126+L126+M126+N126</f>
        <v>55496.100000000006</v>
      </c>
      <c r="K126" s="48">
        <f>K127+K128+K129+K130+K131</f>
        <v>53770.700000000004</v>
      </c>
      <c r="L126" s="48">
        <f t="shared" ref="L126:N126" si="95">L127+L128+L129+L130+L131</f>
        <v>0</v>
      </c>
      <c r="M126" s="48">
        <f t="shared" si="95"/>
        <v>1725.4</v>
      </c>
      <c r="N126" s="48">
        <f t="shared" si="95"/>
        <v>0</v>
      </c>
    </row>
    <row r="127" spans="1:14" ht="31.5" hidden="1" x14ac:dyDescent="0.25">
      <c r="A127" s="26" t="s">
        <v>1</v>
      </c>
      <c r="B127" s="35" t="s">
        <v>48</v>
      </c>
      <c r="C127" s="28">
        <f>D127</f>
        <v>9046</v>
      </c>
      <c r="D127" s="28">
        <v>9046</v>
      </c>
      <c r="E127" s="28">
        <v>0</v>
      </c>
      <c r="F127" s="28">
        <v>0</v>
      </c>
      <c r="G127" s="28">
        <v>0</v>
      </c>
      <c r="H127" s="31">
        <f t="shared" si="94"/>
        <v>4482.8</v>
      </c>
      <c r="I127" s="28"/>
      <c r="J127" s="28">
        <f>K127+L127+M127+N127</f>
        <v>4482.8</v>
      </c>
      <c r="K127" s="28">
        <v>4482.8</v>
      </c>
      <c r="L127" s="28">
        <v>0</v>
      </c>
      <c r="M127" s="28">
        <v>0</v>
      </c>
      <c r="N127" s="28">
        <v>0</v>
      </c>
    </row>
    <row r="128" spans="1:14" ht="78.75" hidden="1" x14ac:dyDescent="0.25">
      <c r="A128" s="26" t="s">
        <v>2</v>
      </c>
      <c r="B128" s="35" t="s">
        <v>49</v>
      </c>
      <c r="C128" s="28">
        <f>D128</f>
        <v>4882</v>
      </c>
      <c r="D128" s="28">
        <v>4882</v>
      </c>
      <c r="E128" s="28">
        <v>0</v>
      </c>
      <c r="F128" s="28">
        <v>0</v>
      </c>
      <c r="G128" s="28">
        <v>0</v>
      </c>
      <c r="H128" s="31">
        <f t="shared" si="94"/>
        <v>2575.6999999999998</v>
      </c>
      <c r="I128" s="28"/>
      <c r="J128" s="28">
        <f>K128+L128+M128+N128</f>
        <v>2575.6999999999998</v>
      </c>
      <c r="K128" s="28">
        <v>2575.6999999999998</v>
      </c>
      <c r="L128" s="28">
        <v>0</v>
      </c>
      <c r="M128" s="28">
        <v>0</v>
      </c>
      <c r="N128" s="28">
        <v>0</v>
      </c>
    </row>
    <row r="129" spans="1:14" ht="31.5" hidden="1" x14ac:dyDescent="0.25">
      <c r="A129" s="26" t="s">
        <v>3</v>
      </c>
      <c r="B129" s="35" t="s">
        <v>50</v>
      </c>
      <c r="C129" s="28">
        <f>D129</f>
        <v>97583.6</v>
      </c>
      <c r="D129" s="28">
        <v>97583.6</v>
      </c>
      <c r="E129" s="28">
        <v>0</v>
      </c>
      <c r="F129" s="28">
        <v>0</v>
      </c>
      <c r="G129" s="28">
        <v>0</v>
      </c>
      <c r="H129" s="31">
        <f t="shared" si="94"/>
        <v>46250.9</v>
      </c>
      <c r="I129" s="28"/>
      <c r="J129" s="28">
        <f>K129+L129+M129+N129</f>
        <v>46250.9</v>
      </c>
      <c r="K129" s="28">
        <v>46250.9</v>
      </c>
      <c r="L129" s="28">
        <v>0</v>
      </c>
      <c r="M129" s="28">
        <v>0</v>
      </c>
      <c r="N129" s="28">
        <v>0</v>
      </c>
    </row>
    <row r="130" spans="1:14" ht="47.25" hidden="1" x14ac:dyDescent="0.25">
      <c r="A130" s="26" t="s">
        <v>4</v>
      </c>
      <c r="B130" s="35" t="s">
        <v>167</v>
      </c>
      <c r="C130" s="28">
        <v>1500</v>
      </c>
      <c r="D130" s="28">
        <v>1500</v>
      </c>
      <c r="E130" s="28">
        <v>0</v>
      </c>
      <c r="F130" s="28">
        <v>0</v>
      </c>
      <c r="G130" s="28">
        <v>0</v>
      </c>
      <c r="H130" s="31">
        <f t="shared" si="94"/>
        <v>0</v>
      </c>
      <c r="I130" s="28"/>
      <c r="J130" s="28">
        <f>K130+L130+M130+N130</f>
        <v>0</v>
      </c>
      <c r="K130" s="28">
        <v>0</v>
      </c>
      <c r="L130" s="28">
        <v>0</v>
      </c>
      <c r="M130" s="28">
        <v>0</v>
      </c>
      <c r="N130" s="28">
        <v>0</v>
      </c>
    </row>
    <row r="131" spans="1:14" ht="47.25" hidden="1" x14ac:dyDescent="0.25">
      <c r="A131" s="26" t="s">
        <v>24</v>
      </c>
      <c r="B131" s="35" t="s">
        <v>168</v>
      </c>
      <c r="C131" s="28">
        <f>C132+C133</f>
        <v>4170.7</v>
      </c>
      <c r="D131" s="28">
        <f>D132+D133</f>
        <v>879.7</v>
      </c>
      <c r="E131" s="28">
        <f t="shared" ref="E131:G131" si="96">E132+E133</f>
        <v>0</v>
      </c>
      <c r="F131" s="28">
        <f t="shared" si="96"/>
        <v>3291</v>
      </c>
      <c r="G131" s="28">
        <f t="shared" si="96"/>
        <v>0</v>
      </c>
      <c r="H131" s="31">
        <f t="shared" si="94"/>
        <v>2186.6999999999998</v>
      </c>
      <c r="I131" s="28"/>
      <c r="J131" s="28">
        <f>J132+J133</f>
        <v>2186.6999999999998</v>
      </c>
      <c r="K131" s="28">
        <f t="shared" ref="K131:N131" si="97">K132+K133</f>
        <v>461.3</v>
      </c>
      <c r="L131" s="28">
        <f t="shared" si="97"/>
        <v>0</v>
      </c>
      <c r="M131" s="28">
        <f t="shared" si="97"/>
        <v>1725.4</v>
      </c>
      <c r="N131" s="28">
        <f t="shared" si="97"/>
        <v>0</v>
      </c>
    </row>
    <row r="132" spans="1:14" ht="31.5" hidden="1" x14ac:dyDescent="0.25">
      <c r="A132" s="26" t="s">
        <v>169</v>
      </c>
      <c r="B132" s="35" t="s">
        <v>170</v>
      </c>
      <c r="C132" s="28">
        <f>D132+E132+F132+G132</f>
        <v>3967.7</v>
      </c>
      <c r="D132" s="28">
        <v>836.7</v>
      </c>
      <c r="E132" s="28">
        <v>0</v>
      </c>
      <c r="F132" s="28">
        <v>3131</v>
      </c>
      <c r="G132" s="28">
        <v>0</v>
      </c>
      <c r="H132" s="31">
        <f t="shared" si="94"/>
        <v>1983.7</v>
      </c>
      <c r="I132" s="28"/>
      <c r="J132" s="28">
        <f>K132+L132+M132+N132</f>
        <v>1983.7</v>
      </c>
      <c r="K132" s="28">
        <v>418.3</v>
      </c>
      <c r="L132" s="28">
        <v>0</v>
      </c>
      <c r="M132" s="28">
        <v>1565.4</v>
      </c>
      <c r="N132" s="28">
        <v>0</v>
      </c>
    </row>
    <row r="133" spans="1:14" ht="63" hidden="1" x14ac:dyDescent="0.25">
      <c r="A133" s="26" t="s">
        <v>171</v>
      </c>
      <c r="B133" s="35" t="s">
        <v>172</v>
      </c>
      <c r="C133" s="28">
        <f>D133+E133+F133+G133</f>
        <v>203</v>
      </c>
      <c r="D133" s="28">
        <v>43</v>
      </c>
      <c r="E133" s="28">
        <v>0</v>
      </c>
      <c r="F133" s="28">
        <v>160</v>
      </c>
      <c r="G133" s="28">
        <v>0</v>
      </c>
      <c r="H133" s="31">
        <f t="shared" si="94"/>
        <v>203</v>
      </c>
      <c r="I133" s="28"/>
      <c r="J133" s="28">
        <f>K133+L133+M133+N133</f>
        <v>203</v>
      </c>
      <c r="K133" s="28">
        <v>43</v>
      </c>
      <c r="L133" s="28">
        <v>0</v>
      </c>
      <c r="M133" s="28">
        <v>160</v>
      </c>
      <c r="N133" s="28">
        <v>0</v>
      </c>
    </row>
    <row r="134" spans="1:14" ht="78.75" hidden="1" x14ac:dyDescent="0.25">
      <c r="A134" s="54" t="s">
        <v>25</v>
      </c>
      <c r="B134" s="47" t="s">
        <v>173</v>
      </c>
      <c r="C134" s="48">
        <f>C135+C137+C136+C139</f>
        <v>20478.400000000001</v>
      </c>
      <c r="D134" s="48">
        <f>D135+D137+D136+D139</f>
        <v>20478.400000000001</v>
      </c>
      <c r="E134" s="48">
        <f>E136+E137</f>
        <v>0</v>
      </c>
      <c r="F134" s="48">
        <f>F136+F137</f>
        <v>0</v>
      </c>
      <c r="G134" s="48">
        <f>G136+G137</f>
        <v>0</v>
      </c>
      <c r="H134" s="31">
        <f t="shared" si="94"/>
        <v>2370.4</v>
      </c>
      <c r="I134" s="48"/>
      <c r="J134" s="48">
        <f>J135+J137+J136+J139</f>
        <v>2370.4</v>
      </c>
      <c r="K134" s="48">
        <f>K135+K137+K136+K139</f>
        <v>2370.4</v>
      </c>
      <c r="L134" s="48">
        <f>L136+L137</f>
        <v>0</v>
      </c>
      <c r="M134" s="48">
        <f>M136+M137</f>
        <v>0</v>
      </c>
      <c r="N134" s="48">
        <f>N136+N137</f>
        <v>0</v>
      </c>
    </row>
    <row r="135" spans="1:14" ht="31.5" hidden="1" x14ac:dyDescent="0.25">
      <c r="A135" s="54" t="s">
        <v>5</v>
      </c>
      <c r="B135" s="35" t="s">
        <v>174</v>
      </c>
      <c r="C135" s="28">
        <f>D135+E135+F135+G135</f>
        <v>100</v>
      </c>
      <c r="D135" s="28">
        <v>100</v>
      </c>
      <c r="E135" s="28">
        <v>0</v>
      </c>
      <c r="F135" s="28">
        <v>0</v>
      </c>
      <c r="G135" s="28">
        <v>0</v>
      </c>
      <c r="H135" s="31">
        <f t="shared" si="94"/>
        <v>0</v>
      </c>
      <c r="I135" s="48"/>
      <c r="J135" s="48">
        <f>K135+L135+M135+N135</f>
        <v>0</v>
      </c>
      <c r="K135" s="28">
        <v>0</v>
      </c>
      <c r="L135" s="28">
        <v>0</v>
      </c>
      <c r="M135" s="28">
        <v>0</v>
      </c>
      <c r="N135" s="28">
        <v>0</v>
      </c>
    </row>
    <row r="136" spans="1:14" ht="47.25" hidden="1" x14ac:dyDescent="0.25">
      <c r="A136" s="26" t="s">
        <v>6</v>
      </c>
      <c r="B136" s="35" t="s">
        <v>175</v>
      </c>
      <c r="C136" s="28">
        <f t="shared" ref="C136:C139" si="98">D136+E136+F136+G136</f>
        <v>11874</v>
      </c>
      <c r="D136" s="28">
        <v>11874</v>
      </c>
      <c r="E136" s="28">
        <v>0</v>
      </c>
      <c r="F136" s="28">
        <v>0</v>
      </c>
      <c r="G136" s="28">
        <v>0</v>
      </c>
      <c r="H136" s="31">
        <f t="shared" si="94"/>
        <v>126.5</v>
      </c>
      <c r="I136" s="28"/>
      <c r="J136" s="48">
        <f t="shared" ref="J136:J139" si="99">K136+L136+M136+N136</f>
        <v>126.5</v>
      </c>
      <c r="K136" s="28">
        <v>126.5</v>
      </c>
      <c r="L136" s="28">
        <v>0</v>
      </c>
      <c r="M136" s="28">
        <v>0</v>
      </c>
      <c r="N136" s="28">
        <v>0</v>
      </c>
    </row>
    <row r="137" spans="1:14" ht="47.25" hidden="1" x14ac:dyDescent="0.25">
      <c r="A137" s="26" t="s">
        <v>7</v>
      </c>
      <c r="B137" s="35" t="s">
        <v>176</v>
      </c>
      <c r="C137" s="28">
        <f t="shared" si="98"/>
        <v>3504.4</v>
      </c>
      <c r="D137" s="28">
        <v>3504.4</v>
      </c>
      <c r="E137" s="28">
        <v>0</v>
      </c>
      <c r="F137" s="28">
        <v>0</v>
      </c>
      <c r="G137" s="28">
        <v>0</v>
      </c>
      <c r="H137" s="31">
        <f t="shared" si="94"/>
        <v>2243.9</v>
      </c>
      <c r="I137" s="28"/>
      <c r="J137" s="48">
        <f t="shared" si="99"/>
        <v>2243.9</v>
      </c>
      <c r="K137" s="28">
        <v>2243.9</v>
      </c>
      <c r="L137" s="28">
        <v>0</v>
      </c>
      <c r="M137" s="28">
        <v>0</v>
      </c>
      <c r="N137" s="28">
        <v>0</v>
      </c>
    </row>
    <row r="138" spans="1:14" ht="31.5" hidden="1" x14ac:dyDescent="0.25">
      <c r="A138" s="26" t="s">
        <v>12</v>
      </c>
      <c r="B138" s="35" t="s">
        <v>16</v>
      </c>
      <c r="C138" s="28">
        <f t="shared" si="98"/>
        <v>0</v>
      </c>
      <c r="D138" s="28"/>
      <c r="E138" s="28"/>
      <c r="F138" s="28"/>
      <c r="G138" s="28"/>
      <c r="H138" s="31">
        <f t="shared" si="94"/>
        <v>0</v>
      </c>
      <c r="I138" s="26"/>
      <c r="J138" s="48">
        <f t="shared" si="99"/>
        <v>0</v>
      </c>
      <c r="K138" s="26"/>
      <c r="L138" s="26"/>
      <c r="M138" s="28">
        <v>0</v>
      </c>
      <c r="N138" s="28">
        <v>0</v>
      </c>
    </row>
    <row r="139" spans="1:14" ht="47.25" hidden="1" x14ac:dyDescent="0.25">
      <c r="A139" s="26" t="s">
        <v>8</v>
      </c>
      <c r="B139" s="35" t="s">
        <v>177</v>
      </c>
      <c r="C139" s="28">
        <f t="shared" si="98"/>
        <v>5000</v>
      </c>
      <c r="D139" s="28">
        <v>5000</v>
      </c>
      <c r="E139" s="28">
        <v>0</v>
      </c>
      <c r="F139" s="28">
        <v>0</v>
      </c>
      <c r="G139" s="28">
        <v>0</v>
      </c>
      <c r="H139" s="31">
        <f t="shared" si="94"/>
        <v>0</v>
      </c>
      <c r="I139" s="28"/>
      <c r="J139" s="48">
        <f t="shared" si="99"/>
        <v>0</v>
      </c>
      <c r="K139" s="28">
        <v>0</v>
      </c>
      <c r="L139" s="28">
        <v>0</v>
      </c>
      <c r="M139" s="28">
        <v>0</v>
      </c>
      <c r="N139" s="28">
        <v>0</v>
      </c>
    </row>
    <row r="140" spans="1:14" ht="47.25" hidden="1" x14ac:dyDescent="0.25">
      <c r="A140" s="54" t="s">
        <v>30</v>
      </c>
      <c r="B140" s="47" t="s">
        <v>178</v>
      </c>
      <c r="C140" s="48">
        <f>C141+C142</f>
        <v>8643</v>
      </c>
      <c r="D140" s="48">
        <f t="shared" ref="D140:G140" si="100">D141+D142</f>
        <v>8451</v>
      </c>
      <c r="E140" s="48">
        <f t="shared" si="100"/>
        <v>0</v>
      </c>
      <c r="F140" s="48">
        <f t="shared" si="100"/>
        <v>192</v>
      </c>
      <c r="G140" s="48">
        <f t="shared" si="100"/>
        <v>0</v>
      </c>
      <c r="H140" s="31">
        <f t="shared" si="94"/>
        <v>6632.5</v>
      </c>
      <c r="I140" s="54"/>
      <c r="J140" s="48">
        <f>J141+J142</f>
        <v>6632.5</v>
      </c>
      <c r="K140" s="48">
        <f t="shared" ref="K140:N140" si="101">K141+K142</f>
        <v>6440.5</v>
      </c>
      <c r="L140" s="48">
        <f t="shared" si="101"/>
        <v>0</v>
      </c>
      <c r="M140" s="48">
        <f t="shared" si="101"/>
        <v>192</v>
      </c>
      <c r="N140" s="48">
        <f t="shared" si="101"/>
        <v>0</v>
      </c>
    </row>
    <row r="141" spans="1:14" ht="63" hidden="1" x14ac:dyDescent="0.25">
      <c r="A141" s="26" t="s">
        <v>11</v>
      </c>
      <c r="B141" s="35" t="s">
        <v>51</v>
      </c>
      <c r="C141" s="28">
        <f>D141+E141+F141+G141</f>
        <v>8399.7000000000007</v>
      </c>
      <c r="D141" s="28">
        <v>8399.7000000000007</v>
      </c>
      <c r="E141" s="28">
        <v>0</v>
      </c>
      <c r="F141" s="28">
        <v>0</v>
      </c>
      <c r="G141" s="28">
        <v>0</v>
      </c>
      <c r="H141" s="31">
        <f t="shared" si="94"/>
        <v>6389.2</v>
      </c>
      <c r="I141" s="26"/>
      <c r="J141" s="49">
        <f>K141+L141+M141+N141</f>
        <v>6389.2</v>
      </c>
      <c r="K141" s="28">
        <v>6389.2</v>
      </c>
      <c r="L141" s="28">
        <v>0</v>
      </c>
      <c r="M141" s="28">
        <v>0</v>
      </c>
      <c r="N141" s="28">
        <v>0</v>
      </c>
    </row>
    <row r="142" spans="1:14" ht="31.5" hidden="1" x14ac:dyDescent="0.25">
      <c r="A142" s="26" t="s">
        <v>12</v>
      </c>
      <c r="B142" s="35" t="s">
        <v>52</v>
      </c>
      <c r="C142" s="28">
        <f>D142+E142+F142+G142</f>
        <v>243.3</v>
      </c>
      <c r="D142" s="28">
        <v>51.3</v>
      </c>
      <c r="E142" s="28">
        <v>0</v>
      </c>
      <c r="F142" s="28">
        <v>192</v>
      </c>
      <c r="G142" s="28">
        <v>0</v>
      </c>
      <c r="H142" s="31">
        <f t="shared" si="94"/>
        <v>243.3</v>
      </c>
      <c r="I142" s="26"/>
      <c r="J142" s="49">
        <f>K142+L142+M142+N142</f>
        <v>243.3</v>
      </c>
      <c r="K142" s="28">
        <v>51.3</v>
      </c>
      <c r="L142" s="28">
        <v>0</v>
      </c>
      <c r="M142" s="28">
        <v>192</v>
      </c>
      <c r="N142" s="28">
        <v>0</v>
      </c>
    </row>
    <row r="143" spans="1:14" ht="47.25" x14ac:dyDescent="0.25">
      <c r="A143" s="66">
        <v>9</v>
      </c>
      <c r="B143" s="34" t="s">
        <v>179</v>
      </c>
      <c r="C143" s="31">
        <f>C144</f>
        <v>3257.51</v>
      </c>
      <c r="D143" s="31">
        <f t="shared" ref="D143:G143" si="102">D144</f>
        <v>520</v>
      </c>
      <c r="E143" s="31">
        <f t="shared" si="102"/>
        <v>620.79999999999995</v>
      </c>
      <c r="F143" s="31">
        <f t="shared" si="102"/>
        <v>204.5</v>
      </c>
      <c r="G143" s="31">
        <f t="shared" si="102"/>
        <v>1912.21</v>
      </c>
      <c r="H143" s="31">
        <f>J143</f>
        <v>0</v>
      </c>
      <c r="I143" s="28"/>
      <c r="J143" s="39">
        <f>K143+L143+M143+N143</f>
        <v>0</v>
      </c>
      <c r="K143" s="39">
        <f>K144</f>
        <v>0</v>
      </c>
      <c r="L143" s="39">
        <f t="shared" ref="L143:N143" si="103">L144</f>
        <v>0</v>
      </c>
      <c r="M143" s="39">
        <f t="shared" si="103"/>
        <v>0</v>
      </c>
      <c r="N143" s="39">
        <f t="shared" si="103"/>
        <v>0</v>
      </c>
    </row>
    <row r="144" spans="1:14" ht="78.75" hidden="1" x14ac:dyDescent="0.25">
      <c r="A144" s="54" t="s">
        <v>28</v>
      </c>
      <c r="B144" s="56" t="s">
        <v>180</v>
      </c>
      <c r="C144" s="48">
        <f>D144+E144+F144+G144</f>
        <v>3257.51</v>
      </c>
      <c r="D144" s="48">
        <v>520</v>
      </c>
      <c r="E144" s="48">
        <v>620.79999999999995</v>
      </c>
      <c r="F144" s="48">
        <v>204.5</v>
      </c>
      <c r="G144" s="48">
        <v>1912.21</v>
      </c>
      <c r="H144" s="57">
        <f>J144</f>
        <v>0</v>
      </c>
      <c r="I144" s="54"/>
      <c r="J144" s="57">
        <v>0</v>
      </c>
      <c r="K144" s="57">
        <v>0</v>
      </c>
      <c r="L144" s="57">
        <v>0</v>
      </c>
      <c r="M144" s="57">
        <v>0</v>
      </c>
      <c r="N144" s="57">
        <v>0</v>
      </c>
    </row>
    <row r="145" spans="1:14" ht="63" hidden="1" x14ac:dyDescent="0.25">
      <c r="A145" s="43" t="s">
        <v>1</v>
      </c>
      <c r="B145" s="35" t="s">
        <v>181</v>
      </c>
      <c r="C145" s="28">
        <f>D145+E145+F145+G145</f>
        <v>3257.51</v>
      </c>
      <c r="D145" s="28">
        <v>520</v>
      </c>
      <c r="E145" s="28">
        <v>620.79999999999995</v>
      </c>
      <c r="F145" s="28">
        <v>204.5</v>
      </c>
      <c r="G145" s="28">
        <v>1912.21</v>
      </c>
      <c r="H145" s="28">
        <f>J145</f>
        <v>0</v>
      </c>
      <c r="I145" s="28"/>
      <c r="J145" s="45">
        <v>0</v>
      </c>
      <c r="K145" s="45">
        <v>0</v>
      </c>
      <c r="L145" s="45">
        <v>0</v>
      </c>
      <c r="M145" s="45">
        <v>0</v>
      </c>
      <c r="N145" s="58">
        <v>0</v>
      </c>
    </row>
    <row r="146" spans="1:14" ht="47.25" x14ac:dyDescent="0.25">
      <c r="A146" s="64">
        <v>10</v>
      </c>
      <c r="B146" s="34" t="s">
        <v>182</v>
      </c>
      <c r="C146" s="31">
        <f>C147+C154+C150+C152</f>
        <v>38766.1</v>
      </c>
      <c r="D146" s="31">
        <f>D147+D154+D150+D152</f>
        <v>38766.1</v>
      </c>
      <c r="E146" s="31">
        <f>E147+E154</f>
        <v>0</v>
      </c>
      <c r="F146" s="31">
        <f>F147+F154</f>
        <v>0</v>
      </c>
      <c r="G146" s="31">
        <f>G147+G154</f>
        <v>0</v>
      </c>
      <c r="H146" s="31">
        <f>J146</f>
        <v>13133.699999999999</v>
      </c>
      <c r="I146" s="31"/>
      <c r="J146" s="31">
        <f>J147+J154+J150+J152</f>
        <v>13133.699999999999</v>
      </c>
      <c r="K146" s="31">
        <f>K147+K154+K150+K152</f>
        <v>13133.699999999999</v>
      </c>
      <c r="L146" s="31">
        <f>L147+L154</f>
        <v>0</v>
      </c>
      <c r="M146" s="31">
        <f>M147+M154</f>
        <v>0</v>
      </c>
      <c r="N146" s="31">
        <f>N147+N154</f>
        <v>0</v>
      </c>
    </row>
    <row r="147" spans="1:14" ht="141.75" hidden="1" x14ac:dyDescent="0.25">
      <c r="A147" s="26">
        <v>1</v>
      </c>
      <c r="B147" s="47" t="s">
        <v>183</v>
      </c>
      <c r="C147" s="48">
        <f t="shared" ref="C147:C153" si="104">D147</f>
        <v>38501.1</v>
      </c>
      <c r="D147" s="48">
        <v>38501.1</v>
      </c>
      <c r="E147" s="48">
        <f t="shared" ref="E147:G147" si="105">E148+E149</f>
        <v>0</v>
      </c>
      <c r="F147" s="48">
        <f t="shared" si="105"/>
        <v>0</v>
      </c>
      <c r="G147" s="48">
        <f t="shared" si="105"/>
        <v>0</v>
      </c>
      <c r="H147" s="31">
        <f t="shared" ref="H147:H148" si="106">J147</f>
        <v>13130.199999999999</v>
      </c>
      <c r="I147" s="28"/>
      <c r="J147" s="48">
        <f>K147+L147+M147+N147</f>
        <v>13130.199999999999</v>
      </c>
      <c r="K147" s="48">
        <f>K148+K149</f>
        <v>13130.199999999999</v>
      </c>
      <c r="L147" s="28">
        <v>0</v>
      </c>
      <c r="M147" s="28">
        <v>0</v>
      </c>
      <c r="N147" s="28">
        <v>0</v>
      </c>
    </row>
    <row r="148" spans="1:14" ht="78.75" hidden="1" x14ac:dyDescent="0.25">
      <c r="A148" s="26" t="s">
        <v>1</v>
      </c>
      <c r="B148" s="35" t="s">
        <v>184</v>
      </c>
      <c r="C148" s="28">
        <f t="shared" si="104"/>
        <v>1440</v>
      </c>
      <c r="D148" s="28">
        <v>1440</v>
      </c>
      <c r="E148" s="28">
        <v>0</v>
      </c>
      <c r="F148" s="28">
        <v>0</v>
      </c>
      <c r="G148" s="28">
        <v>0</v>
      </c>
      <c r="H148" s="31">
        <f t="shared" si="106"/>
        <v>883.4</v>
      </c>
      <c r="I148" s="28"/>
      <c r="J148" s="48">
        <f t="shared" ref="J148:J149" si="107">K148+L148+M148+N148</f>
        <v>883.4</v>
      </c>
      <c r="K148" s="28">
        <v>883.4</v>
      </c>
      <c r="L148" s="28">
        <v>0</v>
      </c>
      <c r="M148" s="28">
        <v>0</v>
      </c>
      <c r="N148" s="28">
        <v>0</v>
      </c>
    </row>
    <row r="149" spans="1:14" ht="31.5" hidden="1" x14ac:dyDescent="0.25">
      <c r="A149" s="26" t="s">
        <v>2</v>
      </c>
      <c r="B149" s="35" t="s">
        <v>45</v>
      </c>
      <c r="C149" s="28">
        <f t="shared" si="104"/>
        <v>37061.1</v>
      </c>
      <c r="D149" s="28">
        <v>37061.1</v>
      </c>
      <c r="E149" s="28">
        <v>0</v>
      </c>
      <c r="F149" s="28">
        <v>0</v>
      </c>
      <c r="G149" s="28">
        <v>0</v>
      </c>
      <c r="H149" s="31">
        <f>J149</f>
        <v>12246.8</v>
      </c>
      <c r="I149" s="28"/>
      <c r="J149" s="48">
        <f t="shared" si="107"/>
        <v>12246.8</v>
      </c>
      <c r="K149" s="28">
        <v>12246.8</v>
      </c>
      <c r="L149" s="28">
        <v>0</v>
      </c>
      <c r="M149" s="28">
        <v>0</v>
      </c>
      <c r="N149" s="28">
        <v>0</v>
      </c>
    </row>
    <row r="150" spans="1:14" ht="47.25" hidden="1" x14ac:dyDescent="0.25">
      <c r="A150" s="26">
        <v>2</v>
      </c>
      <c r="B150" s="56" t="s">
        <v>185</v>
      </c>
      <c r="C150" s="48">
        <f t="shared" si="104"/>
        <v>0</v>
      </c>
      <c r="D150" s="48">
        <f t="shared" ref="D150:G154" si="108">D151</f>
        <v>0</v>
      </c>
      <c r="E150" s="48">
        <f t="shared" si="108"/>
        <v>0</v>
      </c>
      <c r="F150" s="48">
        <f t="shared" si="108"/>
        <v>0</v>
      </c>
      <c r="G150" s="48">
        <f t="shared" si="108"/>
        <v>0</v>
      </c>
      <c r="H150" s="31">
        <f t="shared" ref="H150:H162" si="109">J150</f>
        <v>0</v>
      </c>
      <c r="I150" s="28"/>
      <c r="J150" s="48">
        <f t="shared" ref="J150:J155" si="110">K150</f>
        <v>0</v>
      </c>
      <c r="K150" s="48">
        <f t="shared" ref="K150:N152" si="111">K151</f>
        <v>0</v>
      </c>
      <c r="L150" s="48">
        <f t="shared" si="111"/>
        <v>0</v>
      </c>
      <c r="M150" s="48">
        <f t="shared" si="111"/>
        <v>0</v>
      </c>
      <c r="N150" s="48">
        <f t="shared" si="111"/>
        <v>0</v>
      </c>
    </row>
    <row r="151" spans="1:14" ht="47.25" hidden="1" x14ac:dyDescent="0.25">
      <c r="A151" s="26" t="s">
        <v>5</v>
      </c>
      <c r="B151" s="35" t="s">
        <v>186</v>
      </c>
      <c r="C151" s="28">
        <f t="shared" si="104"/>
        <v>0</v>
      </c>
      <c r="D151" s="28">
        <v>0</v>
      </c>
      <c r="E151" s="28">
        <v>0</v>
      </c>
      <c r="F151" s="28">
        <v>0</v>
      </c>
      <c r="G151" s="28">
        <v>0</v>
      </c>
      <c r="H151" s="31">
        <f t="shared" si="109"/>
        <v>0</v>
      </c>
      <c r="I151" s="28"/>
      <c r="J151" s="28">
        <f t="shared" si="110"/>
        <v>0</v>
      </c>
      <c r="K151" s="28">
        <v>0</v>
      </c>
      <c r="L151" s="28">
        <v>0</v>
      </c>
      <c r="M151" s="28">
        <v>0</v>
      </c>
      <c r="N151" s="28">
        <v>0</v>
      </c>
    </row>
    <row r="152" spans="1:14" ht="31.5" hidden="1" x14ac:dyDescent="0.25">
      <c r="A152" s="26" t="s">
        <v>6</v>
      </c>
      <c r="B152" s="35" t="s">
        <v>187</v>
      </c>
      <c r="C152" s="28">
        <f t="shared" si="104"/>
        <v>250</v>
      </c>
      <c r="D152" s="28">
        <v>250</v>
      </c>
      <c r="E152" s="28">
        <v>0</v>
      </c>
      <c r="F152" s="28">
        <v>0</v>
      </c>
      <c r="G152" s="28">
        <v>0</v>
      </c>
      <c r="H152" s="31">
        <f t="shared" si="109"/>
        <v>0</v>
      </c>
      <c r="I152" s="28"/>
      <c r="J152" s="48">
        <f t="shared" si="110"/>
        <v>0</v>
      </c>
      <c r="K152" s="48">
        <f t="shared" si="111"/>
        <v>0</v>
      </c>
      <c r="L152" s="48">
        <f t="shared" si="111"/>
        <v>0</v>
      </c>
      <c r="M152" s="48">
        <f t="shared" si="111"/>
        <v>0</v>
      </c>
      <c r="N152" s="48">
        <f t="shared" si="111"/>
        <v>0</v>
      </c>
    </row>
    <row r="153" spans="1:14" ht="31.5" hidden="1" x14ac:dyDescent="0.25">
      <c r="A153" s="26" t="s">
        <v>7</v>
      </c>
      <c r="B153" s="35" t="s">
        <v>188</v>
      </c>
      <c r="C153" s="28">
        <f t="shared" si="104"/>
        <v>0</v>
      </c>
      <c r="D153" s="28">
        <v>0</v>
      </c>
      <c r="E153" s="28">
        <v>0</v>
      </c>
      <c r="F153" s="28">
        <v>0</v>
      </c>
      <c r="G153" s="28">
        <v>0</v>
      </c>
      <c r="H153" s="31">
        <f t="shared" si="109"/>
        <v>0</v>
      </c>
      <c r="I153" s="28"/>
      <c r="J153" s="28">
        <f t="shared" si="110"/>
        <v>0</v>
      </c>
      <c r="K153" s="28">
        <v>0</v>
      </c>
      <c r="L153" s="28">
        <v>0</v>
      </c>
      <c r="M153" s="28">
        <v>0</v>
      </c>
      <c r="N153" s="28">
        <v>0</v>
      </c>
    </row>
    <row r="154" spans="1:14" ht="63" hidden="1" x14ac:dyDescent="0.25">
      <c r="A154" s="26">
        <v>3</v>
      </c>
      <c r="B154" s="56" t="s">
        <v>189</v>
      </c>
      <c r="C154" s="48">
        <f>C155</f>
        <v>15</v>
      </c>
      <c r="D154" s="48">
        <f t="shared" si="108"/>
        <v>15</v>
      </c>
      <c r="E154" s="48">
        <f t="shared" si="108"/>
        <v>0</v>
      </c>
      <c r="F154" s="48">
        <f t="shared" si="108"/>
        <v>0</v>
      </c>
      <c r="G154" s="48">
        <f t="shared" si="108"/>
        <v>0</v>
      </c>
      <c r="H154" s="31">
        <f t="shared" si="109"/>
        <v>3.5</v>
      </c>
      <c r="I154" s="28"/>
      <c r="J154" s="48">
        <f t="shared" si="110"/>
        <v>3.5</v>
      </c>
      <c r="K154" s="48">
        <v>3.5</v>
      </c>
      <c r="L154" s="28">
        <v>0</v>
      </c>
      <c r="M154" s="28">
        <v>0</v>
      </c>
      <c r="N154" s="28">
        <v>0</v>
      </c>
    </row>
    <row r="155" spans="1:14" ht="47.25" hidden="1" x14ac:dyDescent="0.25">
      <c r="A155" s="26" t="s">
        <v>11</v>
      </c>
      <c r="B155" s="35" t="s">
        <v>55</v>
      </c>
      <c r="C155" s="28">
        <f>D155</f>
        <v>15</v>
      </c>
      <c r="D155" s="28">
        <v>15</v>
      </c>
      <c r="E155" s="28">
        <v>0</v>
      </c>
      <c r="F155" s="28">
        <v>0</v>
      </c>
      <c r="G155" s="28">
        <v>0</v>
      </c>
      <c r="H155" s="31">
        <f t="shared" si="109"/>
        <v>3.5</v>
      </c>
      <c r="I155" s="28"/>
      <c r="J155" s="28">
        <f t="shared" si="110"/>
        <v>3.5</v>
      </c>
      <c r="K155" s="28">
        <v>3.5</v>
      </c>
      <c r="L155" s="28">
        <v>0</v>
      </c>
      <c r="M155" s="28">
        <v>0</v>
      </c>
      <c r="N155" s="28">
        <v>0</v>
      </c>
    </row>
    <row r="156" spans="1:14" ht="63" x14ac:dyDescent="0.25">
      <c r="A156" s="66">
        <v>11</v>
      </c>
      <c r="B156" s="34" t="s">
        <v>190</v>
      </c>
      <c r="C156" s="31">
        <f>D156+E156+F156+G156</f>
        <v>29421.075000000001</v>
      </c>
      <c r="D156" s="31">
        <f>D157+D160</f>
        <v>6290</v>
      </c>
      <c r="E156" s="31">
        <f t="shared" ref="E156:G156" si="112">E157+E160</f>
        <v>0</v>
      </c>
      <c r="F156" s="31">
        <f t="shared" si="112"/>
        <v>23131.075000000001</v>
      </c>
      <c r="G156" s="31">
        <f t="shared" si="112"/>
        <v>0</v>
      </c>
      <c r="H156" s="31">
        <f t="shared" si="109"/>
        <v>0</v>
      </c>
      <c r="I156" s="28"/>
      <c r="J156" s="39">
        <f>K156+L156+M156+N156</f>
        <v>0</v>
      </c>
      <c r="K156" s="39">
        <f>K157</f>
        <v>0</v>
      </c>
      <c r="L156" s="39">
        <f t="shared" ref="L156:N156" si="113">L157</f>
        <v>0</v>
      </c>
      <c r="M156" s="39">
        <f t="shared" si="113"/>
        <v>0</v>
      </c>
      <c r="N156" s="39">
        <f t="shared" si="113"/>
        <v>0</v>
      </c>
    </row>
    <row r="157" spans="1:14" ht="31.5" hidden="1" x14ac:dyDescent="0.25">
      <c r="A157" s="29" t="s">
        <v>28</v>
      </c>
      <c r="B157" s="30" t="s">
        <v>191</v>
      </c>
      <c r="C157" s="24">
        <f>D157+E157+F157+G157</f>
        <v>100</v>
      </c>
      <c r="D157" s="24">
        <f>D158+D159</f>
        <v>100</v>
      </c>
      <c r="E157" s="24">
        <f t="shared" ref="E157:G157" si="114">E158+E159</f>
        <v>0</v>
      </c>
      <c r="F157" s="24">
        <f t="shared" si="114"/>
        <v>0</v>
      </c>
      <c r="G157" s="24">
        <f t="shared" si="114"/>
        <v>0</v>
      </c>
      <c r="H157" s="33">
        <f t="shared" si="109"/>
        <v>0</v>
      </c>
      <c r="I157" s="29"/>
      <c r="J157" s="33">
        <v>0</v>
      </c>
      <c r="K157" s="33">
        <v>0</v>
      </c>
      <c r="L157" s="33">
        <v>0</v>
      </c>
      <c r="M157" s="33">
        <v>0</v>
      </c>
      <c r="N157" s="33">
        <v>0</v>
      </c>
    </row>
    <row r="158" spans="1:14" ht="63" hidden="1" x14ac:dyDescent="0.25">
      <c r="A158" s="43" t="s">
        <v>1</v>
      </c>
      <c r="B158" s="35" t="s">
        <v>192</v>
      </c>
      <c r="C158" s="28">
        <f>D158</f>
        <v>100</v>
      </c>
      <c r="D158" s="28">
        <v>100</v>
      </c>
      <c r="E158" s="28">
        <v>0</v>
      </c>
      <c r="F158" s="28">
        <v>0</v>
      </c>
      <c r="G158" s="28">
        <v>0</v>
      </c>
      <c r="H158" s="28">
        <f t="shared" si="109"/>
        <v>0</v>
      </c>
      <c r="I158" s="28"/>
      <c r="J158" s="45">
        <v>0</v>
      </c>
      <c r="K158" s="45">
        <v>0</v>
      </c>
      <c r="L158" s="45">
        <v>0</v>
      </c>
      <c r="M158" s="45">
        <v>0</v>
      </c>
      <c r="N158" s="58">
        <v>0</v>
      </c>
    </row>
    <row r="159" spans="1:14" ht="47.25" hidden="1" x14ac:dyDescent="0.25">
      <c r="A159" s="43" t="s">
        <v>2</v>
      </c>
      <c r="B159" s="35" t="s">
        <v>193</v>
      </c>
      <c r="C159" s="28">
        <v>0</v>
      </c>
      <c r="D159" s="28">
        <v>0</v>
      </c>
      <c r="E159" s="28">
        <v>0</v>
      </c>
      <c r="F159" s="28">
        <v>0</v>
      </c>
      <c r="G159" s="28">
        <v>0</v>
      </c>
      <c r="H159" s="28">
        <f t="shared" si="109"/>
        <v>0</v>
      </c>
      <c r="I159" s="28"/>
      <c r="J159" s="45">
        <v>0</v>
      </c>
      <c r="K159" s="45">
        <v>0</v>
      </c>
      <c r="L159" s="45">
        <v>0</v>
      </c>
      <c r="M159" s="45">
        <v>0</v>
      </c>
      <c r="N159" s="58">
        <v>0</v>
      </c>
    </row>
    <row r="160" spans="1:14" ht="63" hidden="1" x14ac:dyDescent="0.25">
      <c r="A160" s="29" t="s">
        <v>25</v>
      </c>
      <c r="B160" s="30" t="s">
        <v>194</v>
      </c>
      <c r="C160" s="24">
        <f>D160+E160+F160+G160</f>
        <v>29321.075000000001</v>
      </c>
      <c r="D160" s="24">
        <f>D161+D162</f>
        <v>6190</v>
      </c>
      <c r="E160" s="24">
        <f t="shared" ref="E160:G160" si="115">E161+E162</f>
        <v>0</v>
      </c>
      <c r="F160" s="24">
        <f t="shared" si="115"/>
        <v>23131.075000000001</v>
      </c>
      <c r="G160" s="24">
        <f t="shared" si="115"/>
        <v>0</v>
      </c>
      <c r="H160" s="33">
        <f t="shared" si="109"/>
        <v>0</v>
      </c>
      <c r="I160" s="29"/>
      <c r="J160" s="33">
        <v>0</v>
      </c>
      <c r="K160" s="33">
        <v>0</v>
      </c>
      <c r="L160" s="33">
        <v>0</v>
      </c>
      <c r="M160" s="33">
        <v>0</v>
      </c>
      <c r="N160" s="33">
        <v>0</v>
      </c>
    </row>
    <row r="161" spans="1:14" ht="47.25" hidden="1" x14ac:dyDescent="0.25">
      <c r="A161" s="43" t="s">
        <v>5</v>
      </c>
      <c r="B161" s="35" t="s">
        <v>195</v>
      </c>
      <c r="C161" s="28">
        <f>D161</f>
        <v>6190</v>
      </c>
      <c r="D161" s="28">
        <v>6190</v>
      </c>
      <c r="E161" s="28">
        <v>0</v>
      </c>
      <c r="F161" s="28">
        <v>23131.075000000001</v>
      </c>
      <c r="G161" s="28">
        <v>0</v>
      </c>
      <c r="H161" s="28">
        <f t="shared" si="109"/>
        <v>0</v>
      </c>
      <c r="I161" s="28"/>
      <c r="J161" s="45">
        <v>0</v>
      </c>
      <c r="K161" s="45">
        <v>0</v>
      </c>
      <c r="L161" s="45">
        <v>0</v>
      </c>
      <c r="M161" s="45">
        <v>0</v>
      </c>
      <c r="N161" s="58">
        <v>0</v>
      </c>
    </row>
    <row r="162" spans="1:14" ht="47.25" hidden="1" x14ac:dyDescent="0.25">
      <c r="A162" s="43" t="s">
        <v>6</v>
      </c>
      <c r="B162" s="35" t="s">
        <v>196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f t="shared" si="109"/>
        <v>0</v>
      </c>
      <c r="I162" s="28"/>
      <c r="J162" s="45">
        <v>0</v>
      </c>
      <c r="K162" s="45">
        <v>0</v>
      </c>
      <c r="L162" s="45">
        <v>0</v>
      </c>
      <c r="M162" s="45">
        <v>0</v>
      </c>
      <c r="N162" s="58">
        <v>0</v>
      </c>
    </row>
    <row r="163" spans="1:14" x14ac:dyDescent="0.25">
      <c r="A163" s="38"/>
      <c r="B163" s="59" t="s">
        <v>197</v>
      </c>
      <c r="C163" s="60">
        <f>D163+E163+F163+G163</f>
        <v>1147587.5449999999</v>
      </c>
      <c r="D163" s="60">
        <f>D156+D146+D143+D125+D116+D107+D79+D55+D45+D29+D18</f>
        <v>832457.70000000007</v>
      </c>
      <c r="E163" s="60">
        <f t="shared" ref="E163:G163" si="116">E156+E146+E143+E125+E116+E107+E79+E55+E45+E29+E18</f>
        <v>9831.25</v>
      </c>
      <c r="F163" s="60">
        <f t="shared" si="116"/>
        <v>303386.38500000001</v>
      </c>
      <c r="G163" s="60">
        <f t="shared" si="116"/>
        <v>1912.21</v>
      </c>
      <c r="H163" s="60">
        <f>J163</f>
        <v>203819.9</v>
      </c>
      <c r="I163" s="59"/>
      <c r="J163" s="60">
        <f>K163+L163+M163+N163</f>
        <v>203819.9</v>
      </c>
      <c r="K163" s="60">
        <f>K156+K146+K143+K125+K116+K107+K79+K55+K45+K29+K18</f>
        <v>201902.5</v>
      </c>
      <c r="L163" s="60">
        <f t="shared" ref="L163:N163" si="117">L156+L146+L143+L125+L116+L107+L79+L55+L45+L29+L18</f>
        <v>0</v>
      </c>
      <c r="M163" s="60">
        <f t="shared" si="117"/>
        <v>1917.4</v>
      </c>
      <c r="N163" s="60">
        <f t="shared" si="117"/>
        <v>0</v>
      </c>
    </row>
    <row r="166" spans="1:14" ht="47.25" hidden="1" x14ac:dyDescent="0.25">
      <c r="B166" s="61" t="s">
        <v>198</v>
      </c>
      <c r="C166" s="62"/>
      <c r="D166" s="62"/>
      <c r="E166" s="62"/>
      <c r="F166" s="62"/>
      <c r="G166" s="62"/>
      <c r="H166" s="63"/>
      <c r="I166" s="63" t="s">
        <v>199</v>
      </c>
      <c r="J166" s="63"/>
      <c r="K166" s="63"/>
      <c r="L166" s="63"/>
    </row>
    <row r="167" spans="1:14" x14ac:dyDescent="0.25">
      <c r="B167" s="63"/>
      <c r="C167" s="62"/>
      <c r="D167" s="62"/>
      <c r="E167" s="62"/>
      <c r="F167" s="62"/>
      <c r="G167" s="62"/>
      <c r="H167" s="63"/>
      <c r="I167" s="63"/>
      <c r="J167" s="63"/>
      <c r="L167" s="63"/>
    </row>
  </sheetData>
  <mergeCells count="14">
    <mergeCell ref="A15:N15"/>
    <mergeCell ref="A7:N7"/>
    <mergeCell ref="A11:N11"/>
    <mergeCell ref="K4:N4"/>
    <mergeCell ref="A1:N2"/>
    <mergeCell ref="A3:A5"/>
    <mergeCell ref="B3:B5"/>
    <mergeCell ref="C3:G3"/>
    <mergeCell ref="H3:H5"/>
    <mergeCell ref="I3:I5"/>
    <mergeCell ref="J3:N3"/>
    <mergeCell ref="C4:C5"/>
    <mergeCell ref="D4:G4"/>
    <mergeCell ref="J4:J5"/>
  </mergeCells>
  <pageMargins left="0.23622047244094491" right="0.23622047244094491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Лист3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Гаранкина Анастасия Сергеевна</cp:lastModifiedBy>
  <cp:lastPrinted>2018-09-10T06:26:31Z</cp:lastPrinted>
  <dcterms:created xsi:type="dcterms:W3CDTF">2015-04-28T13:43:05Z</dcterms:created>
  <dcterms:modified xsi:type="dcterms:W3CDTF">2018-09-12T07:24:05Z</dcterms:modified>
</cp:coreProperties>
</file>