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рг отдел\Для Сальниковой\на сайт отчеты по Мун программам за 2015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Лист1!$A$1:$N$148</definedName>
  </definedNames>
  <calcPr calcId="152511"/>
</workbook>
</file>

<file path=xl/calcChain.xml><?xml version="1.0" encoding="utf-8"?>
<calcChain xmlns="http://schemas.openxmlformats.org/spreadsheetml/2006/main">
  <c r="J26" i="1" l="1"/>
  <c r="J24" i="1"/>
  <c r="N7" i="1" l="1"/>
  <c r="M7" i="1"/>
  <c r="L7" i="1"/>
  <c r="N33" i="1"/>
  <c r="M33" i="1"/>
  <c r="L33" i="1"/>
  <c r="K33" i="1"/>
  <c r="J33" i="1"/>
  <c r="N34" i="1"/>
  <c r="M34" i="1"/>
  <c r="L34" i="1"/>
  <c r="K34" i="1"/>
  <c r="J34" i="1"/>
  <c r="N27" i="1"/>
  <c r="M27" i="1"/>
  <c r="L27" i="1"/>
  <c r="K27" i="1"/>
  <c r="J27" i="1"/>
  <c r="N28" i="1"/>
  <c r="M28" i="1"/>
  <c r="L28" i="1"/>
  <c r="K28" i="1"/>
  <c r="J28" i="1"/>
  <c r="N22" i="1"/>
  <c r="M22" i="1"/>
  <c r="L22" i="1"/>
  <c r="N25" i="1"/>
  <c r="M25" i="1"/>
  <c r="L25" i="1"/>
  <c r="K25" i="1"/>
  <c r="J25" i="1"/>
  <c r="K23" i="1"/>
  <c r="J23" i="1"/>
  <c r="N8" i="1"/>
  <c r="M8" i="1"/>
  <c r="L8" i="1"/>
  <c r="K8" i="1"/>
  <c r="J8" i="1"/>
  <c r="K9" i="1"/>
  <c r="J9" i="1"/>
  <c r="N14" i="1"/>
  <c r="M14" i="1"/>
  <c r="L14" i="1"/>
  <c r="K14" i="1"/>
  <c r="J14" i="1"/>
  <c r="K51" i="1"/>
  <c r="J51" i="1"/>
  <c r="K52" i="1"/>
  <c r="J52" i="1"/>
  <c r="K81" i="1"/>
  <c r="K79" i="1"/>
  <c r="K78" i="1"/>
  <c r="K113" i="1"/>
  <c r="J113" i="1"/>
  <c r="K114" i="1"/>
  <c r="J114" i="1"/>
  <c r="K118" i="1"/>
  <c r="J118" i="1"/>
  <c r="K126" i="1"/>
  <c r="J126" i="1"/>
  <c r="H78" i="1"/>
  <c r="H79" i="1"/>
  <c r="H90" i="1"/>
  <c r="H105" i="1"/>
  <c r="H110" i="1"/>
  <c r="J22" i="1" l="1"/>
  <c r="J7" i="1" s="1"/>
  <c r="J146" i="1" s="1"/>
  <c r="K22" i="1"/>
  <c r="K7" i="1" s="1"/>
  <c r="J81" i="1"/>
  <c r="N90" i="1"/>
  <c r="M90" i="1"/>
  <c r="M78" i="1" s="1"/>
  <c r="L90" i="1"/>
  <c r="K90" i="1"/>
  <c r="J90" i="1"/>
  <c r="N78" i="1"/>
  <c r="L78" i="1"/>
  <c r="J79" i="1"/>
  <c r="J78" i="1" s="1"/>
  <c r="K110" i="1"/>
  <c r="J110" i="1"/>
  <c r="K105" i="1"/>
  <c r="J105" i="1"/>
  <c r="N36" i="1" l="1"/>
  <c r="M36" i="1"/>
  <c r="L36" i="1"/>
  <c r="K36" i="1"/>
  <c r="J37" i="1"/>
  <c r="J36" i="1" s="1"/>
  <c r="G36" i="1"/>
  <c r="F36" i="1"/>
  <c r="E36" i="1"/>
  <c r="D36" i="1"/>
  <c r="C37" i="1"/>
  <c r="C36" i="1" s="1"/>
  <c r="M138" i="1"/>
  <c r="N139" i="1"/>
  <c r="N138" i="1" s="1"/>
  <c r="M139" i="1"/>
  <c r="L139" i="1"/>
  <c r="L138" i="1" s="1"/>
  <c r="K139" i="1"/>
  <c r="K138" i="1" s="1"/>
  <c r="J139" i="1"/>
  <c r="J138" i="1" s="1"/>
  <c r="N141" i="1"/>
  <c r="M141" i="1"/>
  <c r="L141" i="1"/>
  <c r="K141" i="1"/>
  <c r="J141" i="1"/>
  <c r="G141" i="1"/>
  <c r="F141" i="1"/>
  <c r="F138" i="1" s="1"/>
  <c r="E141" i="1"/>
  <c r="E138" i="1" s="1"/>
  <c r="G139" i="1"/>
  <c r="G138" i="1" s="1"/>
  <c r="F139" i="1"/>
  <c r="E139" i="1"/>
  <c r="D139" i="1"/>
  <c r="G144" i="1"/>
  <c r="F144" i="1"/>
  <c r="E144" i="1"/>
  <c r="N144" i="1"/>
  <c r="M144" i="1"/>
  <c r="L144" i="1"/>
  <c r="K144" i="1"/>
  <c r="J144" i="1"/>
  <c r="C139" i="1"/>
  <c r="L66" i="1"/>
  <c r="N67" i="1"/>
  <c r="N66" i="1" s="1"/>
  <c r="M67" i="1"/>
  <c r="M66" i="1" s="1"/>
  <c r="L67" i="1"/>
  <c r="K67" i="1"/>
  <c r="K66" i="1" s="1"/>
  <c r="J67" i="1"/>
  <c r="J66" i="1" s="1"/>
  <c r="N73" i="1"/>
  <c r="M73" i="1"/>
  <c r="L73" i="1"/>
  <c r="K73" i="1"/>
  <c r="J73" i="1"/>
  <c r="K130" i="1" l="1"/>
  <c r="J130" i="1"/>
  <c r="K136" i="1"/>
  <c r="J136" i="1"/>
  <c r="J129" i="1" s="1"/>
  <c r="M132" i="1"/>
  <c r="M129" i="1" s="1"/>
  <c r="K132" i="1"/>
  <c r="J132" i="1"/>
  <c r="K129" i="1" l="1"/>
  <c r="N59" i="1"/>
  <c r="M59" i="1"/>
  <c r="L59" i="1"/>
  <c r="L58" i="1" s="1"/>
  <c r="K59" i="1"/>
  <c r="K58" i="1" s="1"/>
  <c r="N58" i="1"/>
  <c r="M58" i="1"/>
  <c r="J59" i="1"/>
  <c r="J58" i="1" s="1"/>
  <c r="K64" i="1"/>
  <c r="J64" i="1"/>
  <c r="J44" i="1" l="1"/>
  <c r="J43" i="1"/>
  <c r="J42" i="1"/>
  <c r="J40" i="1"/>
  <c r="J39" i="1" s="1"/>
  <c r="N39" i="1" l="1"/>
  <c r="N38" i="1" s="1"/>
  <c r="N146" i="1" s="1"/>
  <c r="M39" i="1"/>
  <c r="L39" i="1"/>
  <c r="L38" i="1" s="1"/>
  <c r="L146" i="1" s="1"/>
  <c r="K39" i="1"/>
  <c r="K38" i="1" s="1"/>
  <c r="K146" i="1" s="1"/>
  <c r="H39" i="1"/>
  <c r="N45" i="1"/>
  <c r="M45" i="1"/>
  <c r="L45" i="1"/>
  <c r="K45" i="1"/>
  <c r="J45" i="1"/>
  <c r="H45" i="1"/>
  <c r="N48" i="1"/>
  <c r="M48" i="1"/>
  <c r="L48" i="1"/>
  <c r="K48" i="1"/>
  <c r="J48" i="1"/>
  <c r="J38" i="1" s="1"/>
  <c r="H48" i="1"/>
  <c r="H38" i="1" l="1"/>
  <c r="H146" i="1" s="1"/>
  <c r="M38" i="1"/>
  <c r="M146" i="1" s="1"/>
  <c r="D144" i="1"/>
  <c r="C144" i="1"/>
  <c r="D141" i="1"/>
  <c r="D138" i="1" s="1"/>
  <c r="C141" i="1"/>
  <c r="C138" i="1" s="1"/>
  <c r="D136" i="1"/>
  <c r="C136" i="1"/>
  <c r="C132" i="1"/>
  <c r="C130" i="1"/>
  <c r="D130" i="1"/>
  <c r="D126" i="1"/>
  <c r="C126" i="1"/>
  <c r="D118" i="1"/>
  <c r="C118" i="1"/>
  <c r="D114" i="1"/>
  <c r="C114" i="1"/>
  <c r="G78" i="1"/>
  <c r="G146" i="1" s="1"/>
  <c r="E78" i="1"/>
  <c r="E146" i="1" s="1"/>
  <c r="D110" i="1"/>
  <c r="C110" i="1"/>
  <c r="D105" i="1"/>
  <c r="C105" i="1"/>
  <c r="F90" i="1"/>
  <c r="F78" i="1" s="1"/>
  <c r="D90" i="1"/>
  <c r="C104" i="1"/>
  <c r="C90" i="1" s="1"/>
  <c r="D81" i="1"/>
  <c r="D79" i="1" s="1"/>
  <c r="C81" i="1"/>
  <c r="C79" i="1" s="1"/>
  <c r="F73" i="1"/>
  <c r="F66" i="1" s="1"/>
  <c r="C76" i="1"/>
  <c r="C73" i="1" s="1"/>
  <c r="D73" i="1"/>
  <c r="D67" i="1"/>
  <c r="C67" i="1"/>
  <c r="D129" i="1" l="1"/>
  <c r="C129" i="1"/>
  <c r="C113" i="1"/>
  <c r="D113" i="1"/>
  <c r="D78" i="1"/>
  <c r="C78" i="1"/>
  <c r="C66" i="1"/>
  <c r="D66" i="1"/>
  <c r="D64" i="1"/>
  <c r="C64" i="1"/>
  <c r="D59" i="1"/>
  <c r="C59" i="1"/>
  <c r="C58" i="1" l="1"/>
  <c r="D58" i="1"/>
  <c r="D52" i="1"/>
  <c r="D51" i="1" s="1"/>
  <c r="C52" i="1"/>
  <c r="C51" i="1" s="1"/>
  <c r="C49" i="1"/>
  <c r="D45" i="1" l="1"/>
  <c r="C45" i="1"/>
  <c r="G39" i="1"/>
  <c r="F39" i="1"/>
  <c r="E39" i="1"/>
  <c r="D39" i="1"/>
  <c r="D38" i="1" s="1"/>
  <c r="C40" i="1"/>
  <c r="C39" i="1" s="1"/>
  <c r="G48" i="1"/>
  <c r="F48" i="1"/>
  <c r="E48" i="1"/>
  <c r="D48" i="1"/>
  <c r="C48" i="1"/>
  <c r="F38" i="1" l="1"/>
  <c r="D34" i="1"/>
  <c r="D33" i="1" s="1"/>
  <c r="C34" i="1"/>
  <c r="C33" i="1" s="1"/>
  <c r="G27" i="1"/>
  <c r="F27" i="1"/>
  <c r="E27" i="1"/>
  <c r="D28" i="1"/>
  <c r="D27" i="1" s="1"/>
  <c r="C28" i="1"/>
  <c r="C27" i="1" s="1"/>
  <c r="F25" i="1"/>
  <c r="E25" i="1"/>
  <c r="G25" i="1"/>
  <c r="G23" i="1"/>
  <c r="F23" i="1"/>
  <c r="E23" i="1"/>
  <c r="D25" i="1"/>
  <c r="D23" i="1"/>
  <c r="C25" i="1"/>
  <c r="C23" i="1"/>
  <c r="G8" i="1"/>
  <c r="F8" i="1"/>
  <c r="E8" i="1"/>
  <c r="D14" i="1"/>
  <c r="D9" i="1"/>
  <c r="C14" i="1"/>
  <c r="C9" i="1"/>
  <c r="C22" i="1" l="1"/>
  <c r="D8" i="1"/>
  <c r="D22" i="1"/>
  <c r="E22" i="1"/>
  <c r="G22" i="1"/>
  <c r="C8" i="1"/>
  <c r="F22" i="1"/>
  <c r="F7" i="1" s="1"/>
  <c r="F146" i="1" s="1"/>
  <c r="C38" i="1"/>
  <c r="D7" i="1" l="1"/>
  <c r="C7" i="1" l="1"/>
  <c r="C146" i="1" s="1"/>
  <c r="D146" i="1"/>
</calcChain>
</file>

<file path=xl/sharedStrings.xml><?xml version="1.0" encoding="utf-8"?>
<sst xmlns="http://schemas.openxmlformats.org/spreadsheetml/2006/main" count="267" uniqueCount="187">
  <si>
    <t>№ п/п</t>
  </si>
  <si>
    <t>Подпрограмма "Развитие дорожного хозяйства городского поселения Воскресенск на 2015-2019 годы"</t>
  </si>
  <si>
    <t>1.1.</t>
  </si>
  <si>
    <t>1.2.</t>
  </si>
  <si>
    <t>Ремонт отдельных участков асфальтобетонного покрытия, восстановление изношенных верхних слоев дорожных покрытий (ямочный ремонт)</t>
  </si>
  <si>
    <t>1.3.</t>
  </si>
  <si>
    <t>Расширение парковочного пространства</t>
  </si>
  <si>
    <t>1.4.</t>
  </si>
  <si>
    <t>Разработка схемы ливневой канализации</t>
  </si>
  <si>
    <t>Обследование и ремонт ливневой канализации</t>
  </si>
  <si>
    <t>Ремонт остановок общего пользования</t>
  </si>
  <si>
    <t>Приобретение новых автопавильонов</t>
  </si>
  <si>
    <t>Разработка проекта (схемы) организации дорожного движения городского поселения Воскресенск</t>
  </si>
  <si>
    <t>Подпрограмма "Обеспечение капитального ремонта и 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городского поселения Воскресенск 2015-2019 годы"</t>
  </si>
  <si>
    <t>Капитальный ремонт и ремонт автомобильных дорог общего пользования городского поселения Воскресенск</t>
  </si>
  <si>
    <t>2.1.</t>
  </si>
  <si>
    <t>Задача: Поддержание астомобильных дорог общего пользования местного значения в состоянии соответствующим нормативным требованиям</t>
  </si>
  <si>
    <t>Задача: Обеспечение устойчивого функционирования сети автомобильных дорог общего пользования городского поселения Воскресенск</t>
  </si>
  <si>
    <t>2.2.</t>
  </si>
  <si>
    <t>2.3.</t>
  </si>
  <si>
    <t>2.4.</t>
  </si>
  <si>
    <t>2.5.</t>
  </si>
  <si>
    <t>2.6.</t>
  </si>
  <si>
    <t>2.7.</t>
  </si>
  <si>
    <t>2.8.</t>
  </si>
  <si>
    <t>2.9.</t>
  </si>
  <si>
    <t>Задача: Поддержание автомобильных дорог общего пользования местного значения на уровне, соответствующем категории дороги</t>
  </si>
  <si>
    <t>Задача: Поддержание в надлежащем состоянии проездов к многоквартирным домам</t>
  </si>
  <si>
    <t>Капитальный ремонт и ремонт дворовых территорий многоквартирных домов, проездов к дворовым территориям многоквартирых домов городского поселения Воскресенск</t>
  </si>
  <si>
    <t>Подпрограмма "Обеспечение безопасности дорожного движения на 2015-2019 годы"</t>
  </si>
  <si>
    <t>Задача: Повышение уровня эксплатационного состояния опасных участков улично-дорожной сети</t>
  </si>
  <si>
    <t>Нанесение горизонтальной дорожной разметки</t>
  </si>
  <si>
    <t>Установка дорожных знаков, обустройство искусственных неровностей на проезжих частях дорог</t>
  </si>
  <si>
    <t>Установка барьерных ограждений</t>
  </si>
  <si>
    <t>Обустройство дорожно-уличной сети для маломобильных групп населения</t>
  </si>
  <si>
    <t>Подпрограмма "Обеспечение услугами пассажирского транспорта общего пользования на 2015-2019 годы"</t>
  </si>
  <si>
    <t>Задача: Обеспечение доступности услуг транспорта общего пользования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</si>
  <si>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</si>
  <si>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федеральный бюджет</t>
  </si>
  <si>
    <t>Задача: Развитие систем и объектов водоснабжения, водоотведения</t>
  </si>
  <si>
    <t>Строительство системы водоснабжения п. Медведка и с. Воскресенское Воскресенского района Московской области</t>
  </si>
  <si>
    <t>Строительство канализационного коллектора (ул. Советская)</t>
  </si>
  <si>
    <t>Канализирование южной части города</t>
  </si>
  <si>
    <t>Задача: Повышение энергоэффективности и надежности функционирования объектов теплоснабжения</t>
  </si>
  <si>
    <t>Задача: Приобретение техники и программного продукта для нужд коммунального хозяйства</t>
  </si>
  <si>
    <t>3.1.</t>
  </si>
  <si>
    <t>Приобретение техники для производства работ по внешнему благоустройству территорий городского поселения Воскресенск</t>
  </si>
  <si>
    <t>3.2.</t>
  </si>
  <si>
    <t>Приобретение программно-расчетного комплекса для расчета тепловых, водопроводных, канализационных сетей</t>
  </si>
  <si>
    <t>Оборудование мест отдыха</t>
  </si>
  <si>
    <t>Проведение работ по обследованию и очистке дна водоемов</t>
  </si>
  <si>
    <t>Закупка песка для отсыпки</t>
  </si>
  <si>
    <t>Лабораторные исследования воды и песка водоемов, расположенных на территории городского поселения Воскресенск, в том числе на городском пляже для получения разрешения об использовании пляжа и реки для отдыха, занятием спортом, купания</t>
  </si>
  <si>
    <t>Закупка и установка знаков безопасности на воде, аншлагов с информацией и столбов для их крепления на водоемах на территории</t>
  </si>
  <si>
    <t>в том числе:</t>
  </si>
  <si>
    <t>Приобретение компьютерной и оргтехники для создания автоматизированных рабочих мест для нужд администрации городского поселения Воскресенск</t>
  </si>
  <si>
    <t>Приобретение расходных материалов для нужд администрации городского поселения Воскресенск</t>
  </si>
  <si>
    <t>Приобретение услуг специализированной организации по восстановлению расходных материалов (картриджей) и ремонту оргтехники</t>
  </si>
  <si>
    <t>Приобретение лицензионного программного обеспечения для нужд администрации городского поселения Воскресенск</t>
  </si>
  <si>
    <t>3.3.</t>
  </si>
  <si>
    <t>4.1.</t>
  </si>
  <si>
    <t>5.3.</t>
  </si>
  <si>
    <t>Задача: Повышение качества услуг культурно-досугового и концертного обслуживания населения</t>
  </si>
  <si>
    <t>Организация и проведение мероприятий в сфере культуры</t>
  </si>
  <si>
    <t>Обеспечение деятельности подведомственных учреждений</t>
  </si>
  <si>
    <t>Повышение квалификации работников культуры</t>
  </si>
  <si>
    <t>Задача: Модернизация и укрепление материально-технической базы учреждений культуры путем проведения ремонтов и материально-технического оснащения</t>
  </si>
  <si>
    <t>Капитальный и текущий ремонт зданий и сооружений</t>
  </si>
  <si>
    <t>Доступная среда в учреждениях культуры</t>
  </si>
  <si>
    <t>Расходы за счет межбюджетных трансфертов на финансирование дополнительных мероприятий по развитию жилищно-коммунального хозяйства и социально-культурной среды</t>
  </si>
  <si>
    <t>Задача: организация и улучшение качества уличного освещения</t>
  </si>
  <si>
    <t>Содержание и ремонт сетей уличного освещения</t>
  </si>
  <si>
    <t>Модернизация сетей уличного освещения</t>
  </si>
  <si>
    <t>1.2.1.</t>
  </si>
  <si>
    <t>1.2.2.</t>
  </si>
  <si>
    <t>1.2.3.</t>
  </si>
  <si>
    <t>1.2.4.</t>
  </si>
  <si>
    <t>1.2.5.</t>
  </si>
  <si>
    <t>Замена провода А25 и светильников ЖКУ-250 на СИП и светильники ЖКУ-150</t>
  </si>
  <si>
    <t>Замена светильников ЖКУ-250 на ЖКУ-150</t>
  </si>
  <si>
    <t>Замена неизолированного провода А25 на СИП</t>
  </si>
  <si>
    <t>Замена светильников ЖКУ-250 на светодиодные</t>
  </si>
  <si>
    <t>Совместная подстветка по существующим опорам новых присоединений</t>
  </si>
  <si>
    <t>Строительство линий уличного освещения</t>
  </si>
  <si>
    <t>Празднично-световое оформление города</t>
  </si>
  <si>
    <t>Задача: Повышение уровня благоустройства территории городского поселения, придомовые территории к многоквартирным домам</t>
  </si>
  <si>
    <t>2.11.</t>
  </si>
  <si>
    <t>Озеленение</t>
  </si>
  <si>
    <t>Санитарная обрезка деревьев</t>
  </si>
  <si>
    <t>Установка малых архитектурных форм</t>
  </si>
  <si>
    <t>Разработка проектов по благоустройству</t>
  </si>
  <si>
    <t>Устройство и ремонт контейнерных площадок</t>
  </si>
  <si>
    <t>Обследование и ремонт памятников</t>
  </si>
  <si>
    <t>Обустройство территории для отдыха жителей</t>
  </si>
  <si>
    <t>Участие населения в смотре-конкурсе "Воскресенский дворик", различных конкурсах, направленных на озеленение дворов</t>
  </si>
  <si>
    <t>Задача: Повышение уровня благоустройства и поддержание в надлежащем состоянии детских игровых и спортивных площадок</t>
  </si>
  <si>
    <t>Ремонт и содержание детских игровых и спортивных площадок</t>
  </si>
  <si>
    <t>Установка детских игровых и спортивных площадок</t>
  </si>
  <si>
    <t>Задача: Обеспечение повышенных мер безопасности в местах массовго скопления людей</t>
  </si>
  <si>
    <t>Монтаж и пуско-наладка аппаратно-программного комплекса "Безопасный город"</t>
  </si>
  <si>
    <t>Обустройство покрытия из брусчатки на аллее Славы по пер. Зеленый</t>
  </si>
  <si>
    <t>Благоустройство территории городского поселения Воскресенск в части защиты от неблагоприятного воздействия безнадзорных животных</t>
  </si>
  <si>
    <t>4.1.1.</t>
  </si>
  <si>
    <t>Кредиторка</t>
  </si>
  <si>
    <t>Задача: Создание условий для развития услуг в сфере похоронного дела, формирование современной системы сервиса</t>
  </si>
  <si>
    <t>Задача: Повышение уровня благоустройства кладбищ</t>
  </si>
  <si>
    <t>Содержание кладбищ (заработная плата, отчисления, ГСМ, материалы, мероприятия по охране труда, инвентарь)</t>
  </si>
  <si>
    <t>Капитальный и текущий ремонт на территории кладбищ (внутриквартальных проездов и дорожек)</t>
  </si>
  <si>
    <t>Устройство и ремонт подъездных дорог к кладбищам</t>
  </si>
  <si>
    <t>Заключение договоров на вывоз и захоронение твердых бытовых отходов с территории кладбищ</t>
  </si>
  <si>
    <t>Устройство ограждений кладбищ</t>
  </si>
  <si>
    <t>Устройство информационных стендов, щитов, контейнеров и бункеров под ТБО</t>
  </si>
  <si>
    <t>Задача: Своевременная транспортировка в морг с мест обнаружения или происшествия тел умерших (погибших)</t>
  </si>
  <si>
    <t>Транспортировка в морг тел умерших (останков) с места обнаружения или происшествия для производства судебно-медицинской экспертизы (исследования) и патологоанатомического вскрытия</t>
  </si>
  <si>
    <t>Задача: Вовлечение жителей городского поселения Воскресенск в систематические занятия физической культурой и спортом через проведение 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 Воскресенск, на областных, всеросийских и иных соревнованиях</t>
  </si>
  <si>
    <t>Задача: Обновление и совершенствование материально-технической базы спортивных учреждений</t>
  </si>
  <si>
    <t>Задача: Повышение профессионального мастерства специалистов, работающих в области физической культтуры и спорта</t>
  </si>
  <si>
    <t>Организация и проведения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</si>
  <si>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Развитие материально-технической базы учреждений физической культуры и спорта</t>
  </si>
  <si>
    <t>"Доступная среда" в учреждениях физической культуры и спорта</t>
  </si>
  <si>
    <t>Повышение квалификации специалистов муниципальных учреждений</t>
  </si>
  <si>
    <t>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среды</t>
  </si>
  <si>
    <t>Задача: Содействие патриотическому и духовно-нарвственному воспитанию молодежи, поддержка талантливой молодежи, молодежных социально-значимых инициатив</t>
  </si>
  <si>
    <t>Задача: Обновление и совершенствование материально-технической базы учреждений по работе с молодежью</t>
  </si>
  <si>
    <t>Задача: Повышение профессионального мастерства специалистов, работающих в области работы с молодежью</t>
  </si>
  <si>
    <t>Организация и проведение мероприятий по работе с молодежью</t>
  </si>
  <si>
    <t>"Доступная среда" в учреждениях по работе с молодежью</t>
  </si>
  <si>
    <t>Повышение квалификации сотрудников муниципальных учреждений</t>
  </si>
  <si>
    <t>бюджет городского поселения Воскресенск</t>
  </si>
  <si>
    <t>Приобретение экскаватора-челюстного погрузчика</t>
  </si>
  <si>
    <t>Обеспечение деятельности подведомственных учреждений за счет платных услуг</t>
  </si>
  <si>
    <t>Наименование подпрограммы, мероприятия (с указанием порядкового номера)</t>
  </si>
  <si>
    <t>всего:</t>
  </si>
  <si>
    <t>бюджет Московской области</t>
  </si>
  <si>
    <t>Внебюджетные источники</t>
  </si>
  <si>
    <t>Объем финансирования на 2015 год (тыс.руб.)</t>
  </si>
  <si>
    <t>Всего:</t>
  </si>
  <si>
    <t>Профинансировано на 2015 год (тыс.руб.)</t>
  </si>
  <si>
    <t>Выполнено (тыс.руб.)</t>
  </si>
  <si>
    <t>Благоустройство в части защиты территорий от неблагоприятного воздействия безнадзорных животных</t>
  </si>
  <si>
    <t>Проведение инвентаризации существующих кладбищ</t>
  </si>
  <si>
    <t xml:space="preserve">Организация перевозок пассажиров по маршруту(маршрутам) регулярных перевозок по регулируемым тарифам, на которых отдельным категориям граждан предоставляются меры социальной поддержки </t>
  </si>
  <si>
    <t xml:space="preserve">Степень и результаты выполнения мероприятия </t>
  </si>
  <si>
    <t>Муниципальная программа "Молодое поколение на 2015-2019 годы"</t>
  </si>
  <si>
    <t>Муниципальная программа "Развитие физической культуры и спорта на 2015-2019 годы"</t>
  </si>
  <si>
    <t xml:space="preserve">Муниципальная программа "Содержание и благоустройство мест захоронения на 2015-2019 годы" </t>
  </si>
  <si>
    <t xml:space="preserve">Муниципальная программа "Благоустройство территории на период 2015-2019 годы" </t>
  </si>
  <si>
    <t xml:space="preserve">Муниципальная программа "Развитие культуры на 2015-2019 годы" </t>
  </si>
  <si>
    <t xml:space="preserve">Муниципальная программа "Совершенствование системы информационного обеспечения администрации городского поселения Воскресенск на 2015-2019 годы" </t>
  </si>
  <si>
    <t xml:space="preserve">Муниципальная программа "Осуществление мероприятий по обеспечению безопасности людей на водных объектах, охране их жизни и здоровья" </t>
  </si>
  <si>
    <t xml:space="preserve">Муниципальная программа "Развитие жилищно-коммунального хозяйства на 2015-2019 годы" </t>
  </si>
  <si>
    <t xml:space="preserve">Муниципальная программа "Обеспечение жильем молодых семей на 2015-2019 годы" </t>
  </si>
  <si>
    <t xml:space="preserve">Муниципальная программа "Развитие и функционирование дорожно-транспортного комплекса на 2015-2019 годы" </t>
  </si>
  <si>
    <t>Оперативный отчет о выполнении муниципальных программ городского поселения Воскресенск за 2015 год</t>
  </si>
  <si>
    <t>1.5.</t>
  </si>
  <si>
    <t>Приобретение санитерной Газели Лаборатории для перевозки трупов</t>
  </si>
  <si>
    <t>Приобретение автомобиля УАЗ для нужд предприятия</t>
  </si>
  <si>
    <t>Транспортировка в морг тел умерших (останков) с места обнаружения или происшествия для производства судебно-медицинской экспертизы (исследования) и патологоанатомического вскрытия муниципальным учреждением</t>
  </si>
  <si>
    <t>Задача 1 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</si>
  <si>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Задача 5 "Обеспечение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Воскресенск"</t>
  </si>
  <si>
    <t>Приобретение средств электронной подписи для нужд администрации городского поселения Воскресенск и подведомственных учреждений, продление сроков действия сертификатов безопасности и ключей ЭП</t>
  </si>
  <si>
    <t>5.</t>
  </si>
  <si>
    <t>Приобретение грузопассажирского бортового автомобиля</t>
  </si>
  <si>
    <t>Приобретение тракторов</t>
  </si>
  <si>
    <t>Содержание автомобильных дорог (вкл. заработную плату, отчисления коммунальные платежи и т.д.) в том числе</t>
  </si>
  <si>
    <t>1.1.1.</t>
  </si>
  <si>
    <t>1.1.2.</t>
  </si>
  <si>
    <t>Проетные работы на строительство артезианской скважины и прохождение государственной экспертизы в п. Медведка</t>
  </si>
  <si>
    <t>Проектирование и строительсво котельной для обеспечения теплоснабжения станции глубокой очистки сточных вод д. Чемодурово</t>
  </si>
  <si>
    <t>Закупка сточно-динамических насосов для замены на КНС</t>
  </si>
  <si>
    <t>Задача:Обеспечение безопасности людей на водных объектах, охране их жизни и здоровья</t>
  </si>
  <si>
    <t>Предоставление субсидий некоммерческим организациям на реализацию проектов в сфере культуры</t>
  </si>
  <si>
    <t>Обеспечение деятельности подведомственых учреждений за счет платных услуг</t>
  </si>
  <si>
    <t>2.1.1.</t>
  </si>
  <si>
    <t>Содержание объектов благоустройства, в т.ч.</t>
  </si>
  <si>
    <t>Разработка схемы уборки территории</t>
  </si>
  <si>
    <t>Установка детских игровых и спортивных площадок, дополнительных элементов детской игровой площадки</t>
  </si>
  <si>
    <t>3.4.</t>
  </si>
  <si>
    <t>Установка дополнительных элементов детской игровой площадки</t>
  </si>
  <si>
    <t>Поставка контейнеров, бункеров для сбора мусора</t>
  </si>
  <si>
    <r>
      <t xml:space="preserve">
</t>
    </r>
    <r>
      <rPr>
        <sz val="11"/>
        <rFont val="Times New Roman"/>
        <family val="1"/>
        <charset val="204"/>
      </rPr>
      <t xml:space="preserve">Ремонт объектов теплоснабжения, в том числе:
- теплоизоляция и наружная окраска бака-аккумулятора горячей воды V=400 м3 в котельной № 3 по адресу: г. Воскресенск, ул. Комсомольская, д. 33;  
  - капитальный ремонт водогрейного котла ТГ-3/95 в котельной №2 по адресу: г. Воскресенск, ул. Московская, д. 24;
 - закупка водоводяныхкожухотрубных подогревателей для замены в котельных и ЦТП;
- закупка насосов для замены в котельных и ЦТП
</t>
    </r>
  </si>
  <si>
    <t>Итого по муниципальным программам</t>
  </si>
  <si>
    <t>Вылано 4 свиделетельства, все 4 реализованы.</t>
  </si>
  <si>
    <t>Заключены муниципальные контракты</t>
  </si>
  <si>
    <t>2.10.</t>
  </si>
  <si>
    <t>2.12.</t>
  </si>
  <si>
    <t>2.13.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</si>
</sst>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tabSelected="1" view="pageBreakPreview" zoomScaleNormal="100" zoomScaleSheetLayoutView="100" workbookViewId="0">
      <pane ySplit="5" topLeftCell="A147" activePane="bottomLeft" state="frozen"/>
      <selection pane="bottomLeft" activeCell="L154" sqref="L154"/>
    </sheetView>
  </sheetViews>
  <sheetFormatPr defaultRowHeight="15.75" x14ac:dyDescent="0.25"/>
  <cols>
    <col min="1" max="1" width="7" style="57" customWidth="1"/>
    <col min="2" max="2" width="55.5703125" style="58" customWidth="1"/>
    <col min="3" max="3" width="16.7109375" style="60" customWidth="1"/>
    <col min="4" max="4" width="16.42578125" style="60" customWidth="1"/>
    <col min="5" max="5" width="12.85546875" style="60" customWidth="1"/>
    <col min="6" max="6" width="13.42578125" style="60" customWidth="1"/>
    <col min="7" max="7" width="12.5703125" style="60" customWidth="1"/>
    <col min="8" max="8" width="14.5703125" style="58" customWidth="1"/>
    <col min="9" max="9" width="14.140625" style="58" customWidth="1"/>
    <col min="10" max="10" width="15.140625" style="58" customWidth="1"/>
    <col min="11" max="11" width="14.7109375" style="58" customWidth="1"/>
    <col min="12" max="12" width="11.85546875" style="58" customWidth="1"/>
    <col min="13" max="13" width="13.7109375" style="58" customWidth="1"/>
    <col min="14" max="14" width="14.28515625" style="58" customWidth="1"/>
    <col min="15" max="30" width="9.140625" style="1"/>
  </cols>
  <sheetData>
    <row r="1" spans="1:30" x14ac:dyDescent="0.25">
      <c r="A1" s="62" t="s">
        <v>153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30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30" s="16" customFormat="1" ht="21.75" customHeight="1" x14ac:dyDescent="0.25">
      <c r="A3" s="63" t="s">
        <v>0</v>
      </c>
      <c r="B3" s="63" t="s">
        <v>131</v>
      </c>
      <c r="C3" s="63" t="s">
        <v>135</v>
      </c>
      <c r="D3" s="63"/>
      <c r="E3" s="63"/>
      <c r="F3" s="63"/>
      <c r="G3" s="63"/>
      <c r="H3" s="63" t="s">
        <v>138</v>
      </c>
      <c r="I3" s="63" t="s">
        <v>142</v>
      </c>
      <c r="J3" s="63" t="s">
        <v>137</v>
      </c>
      <c r="K3" s="63"/>
      <c r="L3" s="63"/>
      <c r="M3" s="63"/>
      <c r="N3" s="6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6" customFormat="1" ht="18" customHeight="1" x14ac:dyDescent="0.25">
      <c r="A4" s="63"/>
      <c r="B4" s="63"/>
      <c r="C4" s="63" t="s">
        <v>136</v>
      </c>
      <c r="D4" s="64" t="s">
        <v>54</v>
      </c>
      <c r="E4" s="64"/>
      <c r="F4" s="64"/>
      <c r="G4" s="64"/>
      <c r="H4" s="63"/>
      <c r="I4" s="63"/>
      <c r="J4" s="63" t="s">
        <v>132</v>
      </c>
      <c r="K4" s="63" t="s">
        <v>54</v>
      </c>
      <c r="L4" s="63"/>
      <c r="M4" s="63"/>
      <c r="N4" s="6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17" customFormat="1" ht="90" customHeight="1" x14ac:dyDescent="0.25">
      <c r="A5" s="63"/>
      <c r="B5" s="63"/>
      <c r="C5" s="63"/>
      <c r="D5" s="18" t="s">
        <v>128</v>
      </c>
      <c r="E5" s="4" t="s">
        <v>38</v>
      </c>
      <c r="F5" s="18" t="s">
        <v>133</v>
      </c>
      <c r="G5" s="18" t="s">
        <v>134</v>
      </c>
      <c r="H5" s="63"/>
      <c r="I5" s="63"/>
      <c r="J5" s="63"/>
      <c r="K5" s="18" t="s">
        <v>128</v>
      </c>
      <c r="L5" s="4" t="s">
        <v>38</v>
      </c>
      <c r="M5" s="18" t="s">
        <v>133</v>
      </c>
      <c r="N5" s="18" t="s">
        <v>134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9" customFormat="1" ht="13.5" customHeight="1" x14ac:dyDescent="0.25">
      <c r="A6" s="42">
        <v>1</v>
      </c>
      <c r="B6" s="43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</row>
    <row r="7" spans="1:30" s="6" customFormat="1" ht="63" x14ac:dyDescent="0.3">
      <c r="A7" s="44">
        <v>1</v>
      </c>
      <c r="B7" s="7" t="s">
        <v>152</v>
      </c>
      <c r="C7" s="8">
        <f>D7+E7+F7+G7</f>
        <v>187224.79</v>
      </c>
      <c r="D7" s="8">
        <f>D8+D22+D27+D33</f>
        <v>165261.19</v>
      </c>
      <c r="E7" s="8">
        <v>0</v>
      </c>
      <c r="F7" s="8">
        <f>F8+F22+F27+F33</f>
        <v>21963.599999999999</v>
      </c>
      <c r="G7" s="8">
        <v>0</v>
      </c>
      <c r="H7" s="8">
        <v>162916.89000000001</v>
      </c>
      <c r="I7" s="4" t="s">
        <v>183</v>
      </c>
      <c r="J7" s="21">
        <f>J8+J22+J27+J33</f>
        <v>162916.58000000002</v>
      </c>
      <c r="K7" s="21">
        <f t="shared" ref="K7:N7" si="0">K8+K22+K27+K33</f>
        <v>140952.98000000001</v>
      </c>
      <c r="L7" s="21">
        <f t="shared" si="0"/>
        <v>0</v>
      </c>
      <c r="M7" s="21">
        <f t="shared" si="0"/>
        <v>21963.599999999999</v>
      </c>
      <c r="N7" s="21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4.75" customHeight="1" x14ac:dyDescent="0.25">
      <c r="A8" s="3"/>
      <c r="B8" s="7" t="s">
        <v>1</v>
      </c>
      <c r="C8" s="8">
        <f>C9+C14</f>
        <v>94045.19</v>
      </c>
      <c r="D8" s="8">
        <f t="shared" ref="D8:G8" si="1">D9+D14</f>
        <v>94045.19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v>88003.65</v>
      </c>
      <c r="I8" s="3"/>
      <c r="J8" s="21">
        <f>J9+J14</f>
        <v>88003.640000000014</v>
      </c>
      <c r="K8" s="21">
        <f t="shared" ref="K8:N8" si="2">K9+K14</f>
        <v>88003.640000000014</v>
      </c>
      <c r="L8" s="21">
        <f t="shared" si="2"/>
        <v>0</v>
      </c>
      <c r="M8" s="21">
        <f t="shared" si="2"/>
        <v>0</v>
      </c>
      <c r="N8" s="21">
        <f t="shared" si="2"/>
        <v>0</v>
      </c>
    </row>
    <row r="9" spans="1:30" ht="47.25" customHeight="1" x14ac:dyDescent="0.25">
      <c r="A9" s="3">
        <v>1</v>
      </c>
      <c r="B9" s="15" t="s">
        <v>17</v>
      </c>
      <c r="C9" s="20">
        <f>C10+C13</f>
        <v>78509.33</v>
      </c>
      <c r="D9" s="20">
        <f>D10+D13</f>
        <v>78509.33</v>
      </c>
      <c r="E9" s="20">
        <v>0</v>
      </c>
      <c r="F9" s="20">
        <v>0</v>
      </c>
      <c r="G9" s="20">
        <v>0</v>
      </c>
      <c r="H9" s="20">
        <v>75384.899999999994</v>
      </c>
      <c r="I9" s="3"/>
      <c r="J9" s="23">
        <f>J10+J13</f>
        <v>75384.900000000009</v>
      </c>
      <c r="K9" s="23">
        <f>K10+K13</f>
        <v>75384.900000000009</v>
      </c>
      <c r="L9" s="23">
        <v>0</v>
      </c>
      <c r="M9" s="23">
        <v>0</v>
      </c>
      <c r="N9" s="23">
        <v>0</v>
      </c>
    </row>
    <row r="10" spans="1:30" ht="47.25" x14ac:dyDescent="0.25">
      <c r="A10" s="3" t="s">
        <v>2</v>
      </c>
      <c r="B10" s="35" t="s">
        <v>164</v>
      </c>
      <c r="C10" s="18">
        <v>76847.5</v>
      </c>
      <c r="D10" s="18">
        <v>76847.5</v>
      </c>
      <c r="E10" s="18">
        <v>0</v>
      </c>
      <c r="F10" s="18">
        <v>0</v>
      </c>
      <c r="G10" s="18">
        <v>0</v>
      </c>
      <c r="H10" s="18">
        <v>73723.08</v>
      </c>
      <c r="I10" s="3"/>
      <c r="J10" s="22">
        <v>73723.08</v>
      </c>
      <c r="K10" s="22">
        <v>73723.08</v>
      </c>
      <c r="L10" s="22">
        <v>0</v>
      </c>
      <c r="M10" s="22">
        <v>0</v>
      </c>
      <c r="N10" s="22">
        <v>0</v>
      </c>
    </row>
    <row r="11" spans="1:30" ht="31.5" x14ac:dyDescent="0.25">
      <c r="A11" s="3" t="s">
        <v>165</v>
      </c>
      <c r="B11" s="35" t="s">
        <v>162</v>
      </c>
      <c r="C11" s="18">
        <v>986.7</v>
      </c>
      <c r="D11" s="18">
        <v>986.7</v>
      </c>
      <c r="E11" s="18">
        <v>0</v>
      </c>
      <c r="F11" s="18">
        <v>0</v>
      </c>
      <c r="G11" s="18">
        <v>0</v>
      </c>
      <c r="H11" s="18">
        <v>966.93</v>
      </c>
      <c r="I11" s="3"/>
      <c r="J11" s="22">
        <v>966.93</v>
      </c>
      <c r="K11" s="22">
        <v>966.93</v>
      </c>
      <c r="L11" s="22">
        <v>0</v>
      </c>
      <c r="M11" s="22">
        <v>0</v>
      </c>
      <c r="N11" s="22">
        <v>0</v>
      </c>
    </row>
    <row r="12" spans="1:30" x14ac:dyDescent="0.25">
      <c r="A12" s="3" t="s">
        <v>166</v>
      </c>
      <c r="B12" s="35" t="s">
        <v>163</v>
      </c>
      <c r="C12" s="18">
        <v>2300</v>
      </c>
      <c r="D12" s="18">
        <v>2300</v>
      </c>
      <c r="E12" s="18">
        <v>0</v>
      </c>
      <c r="F12" s="18">
        <v>0</v>
      </c>
      <c r="G12" s="18">
        <v>0</v>
      </c>
      <c r="H12" s="18">
        <v>2162.1</v>
      </c>
      <c r="I12" s="3"/>
      <c r="J12" s="22">
        <v>2162.1</v>
      </c>
      <c r="K12" s="22">
        <v>2162.1</v>
      </c>
      <c r="L12" s="22">
        <v>0</v>
      </c>
      <c r="M12" s="22">
        <v>0</v>
      </c>
      <c r="N12" s="22">
        <v>0</v>
      </c>
    </row>
    <row r="13" spans="1:30" ht="31.5" x14ac:dyDescent="0.25">
      <c r="A13" s="3" t="s">
        <v>3</v>
      </c>
      <c r="B13" s="35" t="s">
        <v>129</v>
      </c>
      <c r="C13" s="18">
        <v>1661.83</v>
      </c>
      <c r="D13" s="18">
        <v>1661.83</v>
      </c>
      <c r="E13" s="18">
        <v>0</v>
      </c>
      <c r="F13" s="18">
        <v>0</v>
      </c>
      <c r="G13" s="18">
        <v>0</v>
      </c>
      <c r="H13" s="18">
        <v>1661.82</v>
      </c>
      <c r="I13" s="3"/>
      <c r="J13" s="22">
        <v>1661.82</v>
      </c>
      <c r="K13" s="22">
        <v>1661.82</v>
      </c>
      <c r="L13" s="22">
        <v>0</v>
      </c>
      <c r="M13" s="22">
        <v>0</v>
      </c>
      <c r="N13" s="22">
        <v>0</v>
      </c>
    </row>
    <row r="14" spans="1:30" ht="47.25" customHeight="1" x14ac:dyDescent="0.25">
      <c r="A14" s="3">
        <v>2</v>
      </c>
      <c r="B14" s="15" t="s">
        <v>16</v>
      </c>
      <c r="C14" s="20">
        <f>C15+C16+C17+C18+C19+C20+C21</f>
        <v>15535.86</v>
      </c>
      <c r="D14" s="20">
        <f>D15+D16+D17+D18+D19+D20+D21</f>
        <v>15535.86</v>
      </c>
      <c r="E14" s="20">
        <v>0</v>
      </c>
      <c r="F14" s="20">
        <v>0</v>
      </c>
      <c r="G14" s="20">
        <v>0</v>
      </c>
      <c r="H14" s="20">
        <v>12618.74</v>
      </c>
      <c r="I14" s="3"/>
      <c r="J14" s="23">
        <f>J15+J16+J17+J18+J19+J20+J21</f>
        <v>12618.74</v>
      </c>
      <c r="K14" s="23">
        <f t="shared" ref="K14:N14" si="3">K15+K16+K17+K18+K19+K20+K21</f>
        <v>12618.74</v>
      </c>
      <c r="L14" s="23">
        <f t="shared" si="3"/>
        <v>0</v>
      </c>
      <c r="M14" s="23">
        <f t="shared" si="3"/>
        <v>0</v>
      </c>
      <c r="N14" s="23">
        <f t="shared" si="3"/>
        <v>0</v>
      </c>
    </row>
    <row r="15" spans="1:30" ht="47.25" x14ac:dyDescent="0.25">
      <c r="A15" s="3" t="s">
        <v>15</v>
      </c>
      <c r="B15" s="35" t="s">
        <v>4</v>
      </c>
      <c r="C15" s="18">
        <v>3140</v>
      </c>
      <c r="D15" s="18">
        <v>3140</v>
      </c>
      <c r="E15" s="18">
        <v>0</v>
      </c>
      <c r="F15" s="18">
        <v>0</v>
      </c>
      <c r="G15" s="18">
        <v>0</v>
      </c>
      <c r="H15" s="18">
        <v>3136.15</v>
      </c>
      <c r="I15" s="3"/>
      <c r="J15" s="22">
        <v>3136.15</v>
      </c>
      <c r="K15" s="22">
        <v>3136.15</v>
      </c>
      <c r="L15" s="22">
        <v>0</v>
      </c>
      <c r="M15" s="22">
        <v>0</v>
      </c>
      <c r="N15" s="22">
        <v>0</v>
      </c>
    </row>
    <row r="16" spans="1:30" x14ac:dyDescent="0.25">
      <c r="A16" s="3" t="s">
        <v>18</v>
      </c>
      <c r="B16" s="35" t="s">
        <v>6</v>
      </c>
      <c r="C16" s="18">
        <v>2453</v>
      </c>
      <c r="D16" s="18">
        <v>2453</v>
      </c>
      <c r="E16" s="18">
        <v>0</v>
      </c>
      <c r="F16" s="18">
        <v>0</v>
      </c>
      <c r="G16" s="18">
        <v>0</v>
      </c>
      <c r="H16" s="18">
        <v>0</v>
      </c>
      <c r="I16" s="3"/>
      <c r="J16" s="22">
        <v>0</v>
      </c>
      <c r="K16" s="22">
        <v>0</v>
      </c>
      <c r="L16" s="22">
        <v>0</v>
      </c>
      <c r="M16" s="22">
        <v>0</v>
      </c>
      <c r="N16" s="22">
        <v>0</v>
      </c>
    </row>
    <row r="17" spans="1:14" ht="31.5" customHeight="1" x14ac:dyDescent="0.25">
      <c r="A17" s="3" t="s">
        <v>19</v>
      </c>
      <c r="B17" s="35" t="s">
        <v>8</v>
      </c>
      <c r="C17" s="18">
        <v>595.79</v>
      </c>
      <c r="D17" s="18">
        <v>595.79</v>
      </c>
      <c r="E17" s="18">
        <v>0</v>
      </c>
      <c r="F17" s="18">
        <v>0</v>
      </c>
      <c r="G17" s="18">
        <v>0</v>
      </c>
      <c r="H17" s="18">
        <v>496</v>
      </c>
      <c r="I17" s="3"/>
      <c r="J17" s="22">
        <v>496</v>
      </c>
      <c r="K17" s="22">
        <v>496</v>
      </c>
      <c r="L17" s="22">
        <v>0</v>
      </c>
      <c r="M17" s="22">
        <v>0</v>
      </c>
      <c r="N17" s="22">
        <v>0</v>
      </c>
    </row>
    <row r="18" spans="1:14" x14ac:dyDescent="0.25">
      <c r="A18" s="3" t="s">
        <v>20</v>
      </c>
      <c r="B18" s="35" t="s">
        <v>9</v>
      </c>
      <c r="C18" s="18">
        <v>1000</v>
      </c>
      <c r="D18" s="18">
        <v>1000</v>
      </c>
      <c r="E18" s="18">
        <v>0</v>
      </c>
      <c r="F18" s="18">
        <v>0</v>
      </c>
      <c r="G18" s="18">
        <v>0</v>
      </c>
      <c r="H18" s="18">
        <v>999.76</v>
      </c>
      <c r="I18" s="3"/>
      <c r="J18" s="22">
        <v>999.76</v>
      </c>
      <c r="K18" s="22">
        <v>999.76</v>
      </c>
      <c r="L18" s="22">
        <v>0</v>
      </c>
      <c r="M18" s="22">
        <v>0</v>
      </c>
      <c r="N18" s="22">
        <v>0</v>
      </c>
    </row>
    <row r="19" spans="1:14" x14ac:dyDescent="0.25">
      <c r="A19" s="3" t="s">
        <v>21</v>
      </c>
      <c r="B19" s="35" t="s">
        <v>10</v>
      </c>
      <c r="C19" s="18">
        <v>647.07000000000005</v>
      </c>
      <c r="D19" s="18">
        <v>647.07000000000005</v>
      </c>
      <c r="E19" s="18">
        <v>0</v>
      </c>
      <c r="F19" s="18">
        <v>0</v>
      </c>
      <c r="G19" s="18">
        <v>0</v>
      </c>
      <c r="H19" s="18">
        <v>631.11</v>
      </c>
      <c r="I19" s="3"/>
      <c r="J19" s="22">
        <v>631.11</v>
      </c>
      <c r="K19" s="22">
        <v>631.11</v>
      </c>
      <c r="L19" s="22">
        <v>0</v>
      </c>
      <c r="M19" s="22">
        <v>0</v>
      </c>
      <c r="N19" s="22">
        <v>0</v>
      </c>
    </row>
    <row r="20" spans="1:14" x14ac:dyDescent="0.25">
      <c r="A20" s="3" t="s">
        <v>23</v>
      </c>
      <c r="B20" s="35" t="s">
        <v>11</v>
      </c>
      <c r="C20" s="18">
        <v>1000</v>
      </c>
      <c r="D20" s="18">
        <v>1000</v>
      </c>
      <c r="E20" s="18">
        <v>0</v>
      </c>
      <c r="F20" s="18">
        <v>0</v>
      </c>
      <c r="G20" s="18">
        <v>0</v>
      </c>
      <c r="H20" s="18">
        <v>856.72</v>
      </c>
      <c r="I20" s="3"/>
      <c r="J20" s="22">
        <v>856.72</v>
      </c>
      <c r="K20" s="22">
        <v>856.72</v>
      </c>
      <c r="L20" s="22">
        <v>0</v>
      </c>
      <c r="M20" s="22">
        <v>0</v>
      </c>
      <c r="N20" s="22">
        <v>0</v>
      </c>
    </row>
    <row r="21" spans="1:14" ht="47.25" x14ac:dyDescent="0.25">
      <c r="A21" s="3" t="s">
        <v>24</v>
      </c>
      <c r="B21" s="35" t="s">
        <v>12</v>
      </c>
      <c r="C21" s="18">
        <v>6700</v>
      </c>
      <c r="D21" s="18">
        <v>6700</v>
      </c>
      <c r="E21" s="18">
        <v>0</v>
      </c>
      <c r="F21" s="18">
        <v>0</v>
      </c>
      <c r="G21" s="18">
        <v>0</v>
      </c>
      <c r="H21" s="18">
        <v>6499</v>
      </c>
      <c r="I21" s="3"/>
      <c r="J21" s="22">
        <v>6499</v>
      </c>
      <c r="K21" s="22">
        <v>6499</v>
      </c>
      <c r="L21" s="22">
        <v>0</v>
      </c>
      <c r="M21" s="22">
        <v>0</v>
      </c>
      <c r="N21" s="22">
        <v>0</v>
      </c>
    </row>
    <row r="22" spans="1:14" ht="110.25" x14ac:dyDescent="0.25">
      <c r="A22" s="3"/>
      <c r="B22" s="7" t="s">
        <v>13</v>
      </c>
      <c r="C22" s="8">
        <f>C23+C25</f>
        <v>85577.5</v>
      </c>
      <c r="D22" s="8">
        <f t="shared" ref="D22:G22" si="4">D23+D25</f>
        <v>63613.9</v>
      </c>
      <c r="E22" s="8">
        <f t="shared" si="4"/>
        <v>0</v>
      </c>
      <c r="F22" s="8">
        <f t="shared" si="4"/>
        <v>21963.599999999999</v>
      </c>
      <c r="G22" s="8">
        <f t="shared" si="4"/>
        <v>0</v>
      </c>
      <c r="H22" s="8">
        <v>68493.84</v>
      </c>
      <c r="I22" s="30"/>
      <c r="J22" s="21">
        <f>J23+J25</f>
        <v>68493.53</v>
      </c>
      <c r="K22" s="21">
        <f t="shared" ref="K22:N22" si="5">K23+K25</f>
        <v>46529.93</v>
      </c>
      <c r="L22" s="21">
        <f t="shared" si="5"/>
        <v>0</v>
      </c>
      <c r="M22" s="21">
        <f t="shared" si="5"/>
        <v>21963.599999999999</v>
      </c>
      <c r="N22" s="21">
        <f t="shared" si="5"/>
        <v>0</v>
      </c>
    </row>
    <row r="23" spans="1:14" ht="53.25" customHeight="1" x14ac:dyDescent="0.25">
      <c r="A23" s="3">
        <v>1</v>
      </c>
      <c r="B23" s="15" t="s">
        <v>26</v>
      </c>
      <c r="C23" s="20">
        <f>C24</f>
        <v>39292.1</v>
      </c>
      <c r="D23" s="20">
        <f>D24</f>
        <v>30538.5</v>
      </c>
      <c r="E23" s="20">
        <f t="shared" ref="E23:G23" si="6">E24</f>
        <v>0</v>
      </c>
      <c r="F23" s="20">
        <f t="shared" si="6"/>
        <v>8753.6</v>
      </c>
      <c r="G23" s="20">
        <f t="shared" si="6"/>
        <v>0</v>
      </c>
      <c r="H23" s="18">
        <v>28496.240000000002</v>
      </c>
      <c r="I23" s="3"/>
      <c r="J23" s="23">
        <f>J24</f>
        <v>28496.25</v>
      </c>
      <c r="K23" s="23">
        <f>K24</f>
        <v>19742.650000000001</v>
      </c>
      <c r="L23" s="23">
        <v>0</v>
      </c>
      <c r="M23" s="23">
        <v>8753.6</v>
      </c>
      <c r="N23" s="23">
        <v>0</v>
      </c>
    </row>
    <row r="24" spans="1:14" ht="47.25" x14ac:dyDescent="0.25">
      <c r="A24" s="3" t="s">
        <v>3</v>
      </c>
      <c r="B24" s="35" t="s">
        <v>14</v>
      </c>
      <c r="C24" s="18">
        <v>39292.1</v>
      </c>
      <c r="D24" s="18">
        <v>30538.5</v>
      </c>
      <c r="E24" s="18">
        <v>0</v>
      </c>
      <c r="F24" s="18">
        <v>8753.6</v>
      </c>
      <c r="G24" s="18">
        <v>0</v>
      </c>
      <c r="H24" s="18">
        <v>28496.240000000002</v>
      </c>
      <c r="I24" s="3"/>
      <c r="J24" s="22">
        <f>K24+M24</f>
        <v>28496.25</v>
      </c>
      <c r="K24" s="22">
        <v>19742.650000000001</v>
      </c>
      <c r="L24" s="22">
        <v>0</v>
      </c>
      <c r="M24" s="22">
        <v>8753.6</v>
      </c>
      <c r="N24" s="22">
        <v>0</v>
      </c>
    </row>
    <row r="25" spans="1:14" ht="31.5" customHeight="1" x14ac:dyDescent="0.25">
      <c r="A25" s="3">
        <v>2</v>
      </c>
      <c r="B25" s="15" t="s">
        <v>27</v>
      </c>
      <c r="C25" s="20">
        <f>C26</f>
        <v>46285.4</v>
      </c>
      <c r="D25" s="20">
        <f>D26</f>
        <v>33075.4</v>
      </c>
      <c r="E25" s="20">
        <f t="shared" ref="E25:G25" si="7">E26</f>
        <v>0</v>
      </c>
      <c r="F25" s="20">
        <f t="shared" si="7"/>
        <v>13210</v>
      </c>
      <c r="G25" s="20">
        <f t="shared" si="7"/>
        <v>0</v>
      </c>
      <c r="H25" s="18">
        <v>39997.599999999999</v>
      </c>
      <c r="I25" s="3"/>
      <c r="J25" s="23">
        <f>J26</f>
        <v>39997.279999999999</v>
      </c>
      <c r="K25" s="23">
        <f t="shared" ref="K25:N25" si="8">K26</f>
        <v>26787.279999999999</v>
      </c>
      <c r="L25" s="23">
        <f t="shared" si="8"/>
        <v>0</v>
      </c>
      <c r="M25" s="23">
        <f t="shared" si="8"/>
        <v>13210</v>
      </c>
      <c r="N25" s="23">
        <f t="shared" si="8"/>
        <v>0</v>
      </c>
    </row>
    <row r="26" spans="1:14" ht="63" x14ac:dyDescent="0.25">
      <c r="A26" s="3" t="s">
        <v>15</v>
      </c>
      <c r="B26" s="35" t="s">
        <v>28</v>
      </c>
      <c r="C26" s="18">
        <v>46285.4</v>
      </c>
      <c r="D26" s="18">
        <v>33075.4</v>
      </c>
      <c r="E26" s="18">
        <v>0</v>
      </c>
      <c r="F26" s="18">
        <v>13210</v>
      </c>
      <c r="G26" s="18">
        <v>0</v>
      </c>
      <c r="H26" s="18">
        <v>39997.599999999999</v>
      </c>
      <c r="I26" s="3"/>
      <c r="J26" s="22">
        <f>K26+M26</f>
        <v>39997.279999999999</v>
      </c>
      <c r="K26" s="22">
        <v>26787.279999999999</v>
      </c>
      <c r="L26" s="22">
        <v>0</v>
      </c>
      <c r="M26" s="22">
        <v>13210</v>
      </c>
      <c r="N26" s="22">
        <v>0</v>
      </c>
    </row>
    <row r="27" spans="1:14" ht="31.5" x14ac:dyDescent="0.25">
      <c r="A27" s="3"/>
      <c r="B27" s="7" t="s">
        <v>29</v>
      </c>
      <c r="C27" s="8">
        <f>C28</f>
        <v>7385.7</v>
      </c>
      <c r="D27" s="8">
        <f t="shared" ref="D27:G27" si="9">D28</f>
        <v>7385.7</v>
      </c>
      <c r="E27" s="8">
        <f t="shared" si="9"/>
        <v>0</v>
      </c>
      <c r="F27" s="8">
        <f t="shared" si="9"/>
        <v>0</v>
      </c>
      <c r="G27" s="8">
        <f t="shared" si="9"/>
        <v>0</v>
      </c>
      <c r="H27" s="8">
        <v>6203.03</v>
      </c>
      <c r="I27" s="3"/>
      <c r="J27" s="21">
        <f>J28</f>
        <v>6203.0300000000007</v>
      </c>
      <c r="K27" s="21">
        <f t="shared" ref="K27:N27" si="10">K28</f>
        <v>6203.0300000000007</v>
      </c>
      <c r="L27" s="21">
        <f t="shared" si="10"/>
        <v>0</v>
      </c>
      <c r="M27" s="21">
        <f t="shared" si="10"/>
        <v>0</v>
      </c>
      <c r="N27" s="21">
        <f t="shared" si="10"/>
        <v>0</v>
      </c>
    </row>
    <row r="28" spans="1:14" ht="47.25" customHeight="1" x14ac:dyDescent="0.25">
      <c r="A28" s="3">
        <v>1</v>
      </c>
      <c r="B28" s="15" t="s">
        <v>30</v>
      </c>
      <c r="C28" s="20">
        <f>C29+C30+C31+C32</f>
        <v>7385.7</v>
      </c>
      <c r="D28" s="20">
        <f t="shared" ref="D28" si="11">D29+D30+D31+D32</f>
        <v>7385.7</v>
      </c>
      <c r="E28" s="20">
        <v>0</v>
      </c>
      <c r="F28" s="20">
        <v>0</v>
      </c>
      <c r="G28" s="20">
        <v>0</v>
      </c>
      <c r="H28" s="18">
        <v>6203.03</v>
      </c>
      <c r="I28" s="3"/>
      <c r="J28" s="23">
        <f>J29+J30+J31+J32</f>
        <v>6203.0300000000007</v>
      </c>
      <c r="K28" s="23">
        <f t="shared" ref="K28:N28" si="12">K29+K30+K31+K32</f>
        <v>6203.0300000000007</v>
      </c>
      <c r="L28" s="23">
        <f t="shared" si="12"/>
        <v>0</v>
      </c>
      <c r="M28" s="23">
        <f t="shared" si="12"/>
        <v>0</v>
      </c>
      <c r="N28" s="23">
        <f t="shared" si="12"/>
        <v>0</v>
      </c>
    </row>
    <row r="29" spans="1:14" x14ac:dyDescent="0.25">
      <c r="A29" s="3" t="s">
        <v>2</v>
      </c>
      <c r="B29" s="35" t="s">
        <v>31</v>
      </c>
      <c r="C29" s="18">
        <v>1550</v>
      </c>
      <c r="D29" s="18">
        <v>1550</v>
      </c>
      <c r="E29" s="18">
        <v>0</v>
      </c>
      <c r="F29" s="18">
        <v>0</v>
      </c>
      <c r="G29" s="18">
        <v>0</v>
      </c>
      <c r="H29" s="18">
        <v>1549.99</v>
      </c>
      <c r="I29" s="3"/>
      <c r="J29" s="22">
        <v>1549.99</v>
      </c>
      <c r="K29" s="22">
        <v>1549.99</v>
      </c>
      <c r="L29" s="22">
        <v>0</v>
      </c>
      <c r="M29" s="22">
        <v>0</v>
      </c>
      <c r="N29" s="22">
        <v>0</v>
      </c>
    </row>
    <row r="30" spans="1:14" ht="47.25" x14ac:dyDescent="0.25">
      <c r="A30" s="3" t="s">
        <v>3</v>
      </c>
      <c r="B30" s="35" t="s">
        <v>32</v>
      </c>
      <c r="C30" s="18">
        <v>1035.7</v>
      </c>
      <c r="D30" s="18">
        <v>1035.7</v>
      </c>
      <c r="E30" s="18">
        <v>0</v>
      </c>
      <c r="F30" s="18">
        <v>0</v>
      </c>
      <c r="G30" s="18">
        <v>0</v>
      </c>
      <c r="H30" s="18">
        <v>1035.69</v>
      </c>
      <c r="I30" s="3"/>
      <c r="J30" s="22">
        <v>1035.69</v>
      </c>
      <c r="K30" s="22">
        <v>1035.69</v>
      </c>
      <c r="L30" s="22">
        <v>0</v>
      </c>
      <c r="M30" s="22">
        <v>0</v>
      </c>
      <c r="N30" s="22">
        <v>0</v>
      </c>
    </row>
    <row r="31" spans="1:14" x14ac:dyDescent="0.25">
      <c r="A31" s="3" t="s">
        <v>5</v>
      </c>
      <c r="B31" s="35" t="s">
        <v>33</v>
      </c>
      <c r="C31" s="18">
        <v>1500</v>
      </c>
      <c r="D31" s="18">
        <v>1500</v>
      </c>
      <c r="E31" s="18">
        <v>0</v>
      </c>
      <c r="F31" s="18">
        <v>0</v>
      </c>
      <c r="G31" s="18">
        <v>0</v>
      </c>
      <c r="H31" s="18">
        <v>1466.72</v>
      </c>
      <c r="I31" s="3"/>
      <c r="J31" s="22">
        <v>1466.72</v>
      </c>
      <c r="K31" s="22">
        <v>1466.72</v>
      </c>
      <c r="L31" s="22">
        <v>0</v>
      </c>
      <c r="M31" s="22">
        <v>0</v>
      </c>
      <c r="N31" s="22">
        <v>0</v>
      </c>
    </row>
    <row r="32" spans="1:14" ht="33.75" customHeight="1" x14ac:dyDescent="0.25">
      <c r="A32" s="3" t="s">
        <v>7</v>
      </c>
      <c r="B32" s="35" t="s">
        <v>34</v>
      </c>
      <c r="C32" s="18">
        <v>3300</v>
      </c>
      <c r="D32" s="18">
        <v>3300</v>
      </c>
      <c r="E32" s="18">
        <v>0</v>
      </c>
      <c r="F32" s="18">
        <v>0</v>
      </c>
      <c r="G32" s="18">
        <v>0</v>
      </c>
      <c r="H32" s="18">
        <v>2150.63</v>
      </c>
      <c r="I32" s="3"/>
      <c r="J32" s="22">
        <v>2150.63</v>
      </c>
      <c r="K32" s="22">
        <v>2150.63</v>
      </c>
      <c r="L32" s="22">
        <v>0</v>
      </c>
      <c r="M32" s="22">
        <v>0</v>
      </c>
      <c r="N32" s="22">
        <v>0</v>
      </c>
    </row>
    <row r="33" spans="1:30" ht="47.25" x14ac:dyDescent="0.25">
      <c r="A33" s="3"/>
      <c r="B33" s="7" t="s">
        <v>35</v>
      </c>
      <c r="C33" s="8">
        <f>C34</f>
        <v>216.4</v>
      </c>
      <c r="D33" s="8">
        <f>D34</f>
        <v>216.4</v>
      </c>
      <c r="E33" s="8">
        <v>0</v>
      </c>
      <c r="F33" s="8">
        <v>0</v>
      </c>
      <c r="G33" s="8">
        <v>0</v>
      </c>
      <c r="H33" s="8">
        <v>216.38</v>
      </c>
      <c r="I33" s="3"/>
      <c r="J33" s="21">
        <f>J34</f>
        <v>216.38</v>
      </c>
      <c r="K33" s="21">
        <f t="shared" ref="K33:N33" si="13">K34</f>
        <v>216.38</v>
      </c>
      <c r="L33" s="21">
        <f t="shared" si="13"/>
        <v>0</v>
      </c>
      <c r="M33" s="21">
        <f t="shared" si="13"/>
        <v>0</v>
      </c>
      <c r="N33" s="21">
        <f t="shared" si="13"/>
        <v>0</v>
      </c>
    </row>
    <row r="34" spans="1:30" ht="38.25" customHeight="1" x14ac:dyDescent="0.25">
      <c r="A34" s="3">
        <v>1</v>
      </c>
      <c r="B34" s="15" t="s">
        <v>36</v>
      </c>
      <c r="C34" s="20">
        <f>C35</f>
        <v>216.4</v>
      </c>
      <c r="D34" s="20">
        <f>D35</f>
        <v>216.4</v>
      </c>
      <c r="E34" s="20">
        <v>0</v>
      </c>
      <c r="F34" s="20">
        <v>0</v>
      </c>
      <c r="G34" s="20">
        <v>0</v>
      </c>
      <c r="H34" s="18">
        <v>216.38</v>
      </c>
      <c r="I34" s="3"/>
      <c r="J34" s="23">
        <f>J35</f>
        <v>216.38</v>
      </c>
      <c r="K34" s="23">
        <f t="shared" ref="K34:N34" si="14">K35</f>
        <v>216.38</v>
      </c>
      <c r="L34" s="23">
        <f t="shared" si="14"/>
        <v>0</v>
      </c>
      <c r="M34" s="23">
        <f t="shared" si="14"/>
        <v>0</v>
      </c>
      <c r="N34" s="23">
        <f t="shared" si="14"/>
        <v>0</v>
      </c>
    </row>
    <row r="35" spans="1:30" ht="78.75" x14ac:dyDescent="0.25">
      <c r="A35" s="3" t="s">
        <v>2</v>
      </c>
      <c r="B35" s="35" t="s">
        <v>141</v>
      </c>
      <c r="C35" s="18">
        <v>216.4</v>
      </c>
      <c r="D35" s="18">
        <v>216.4</v>
      </c>
      <c r="E35" s="18">
        <v>0</v>
      </c>
      <c r="F35" s="18">
        <v>0</v>
      </c>
      <c r="G35" s="18">
        <v>0</v>
      </c>
      <c r="H35" s="18">
        <v>216.38</v>
      </c>
      <c r="I35" s="3"/>
      <c r="J35" s="22">
        <v>216.38</v>
      </c>
      <c r="K35" s="22">
        <v>216.38</v>
      </c>
      <c r="L35" s="22">
        <v>0</v>
      </c>
      <c r="M35" s="22">
        <v>0</v>
      </c>
      <c r="N35" s="22">
        <v>0</v>
      </c>
    </row>
    <row r="36" spans="1:30" s="10" customFormat="1" ht="78.75" x14ac:dyDescent="0.3">
      <c r="A36" s="44">
        <v>2</v>
      </c>
      <c r="B36" s="7" t="s">
        <v>151</v>
      </c>
      <c r="C36" s="8">
        <f>C37</f>
        <v>18434.370000000003</v>
      </c>
      <c r="D36" s="8">
        <f t="shared" ref="D36:G36" si="15">D37</f>
        <v>2469.9</v>
      </c>
      <c r="E36" s="8">
        <f t="shared" si="15"/>
        <v>1513.3</v>
      </c>
      <c r="F36" s="8">
        <f t="shared" si="15"/>
        <v>2470.9</v>
      </c>
      <c r="G36" s="8">
        <f t="shared" si="15"/>
        <v>11980.27</v>
      </c>
      <c r="H36" s="8">
        <v>18432.57</v>
      </c>
      <c r="I36" s="18" t="s">
        <v>182</v>
      </c>
      <c r="J36" s="21">
        <f>J37</f>
        <v>18432.57</v>
      </c>
      <c r="K36" s="21">
        <f t="shared" ref="K36:N36" si="16">K37</f>
        <v>2469.9</v>
      </c>
      <c r="L36" s="21">
        <f t="shared" si="16"/>
        <v>1512.5</v>
      </c>
      <c r="M36" s="21">
        <f t="shared" si="16"/>
        <v>2469.9</v>
      </c>
      <c r="N36" s="21">
        <f t="shared" si="16"/>
        <v>11980.27</v>
      </c>
      <c r="O36" s="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47.25" x14ac:dyDescent="0.25">
      <c r="A37" s="3" t="s">
        <v>2</v>
      </c>
      <c r="B37" s="35" t="s">
        <v>37</v>
      </c>
      <c r="C37" s="18">
        <f>D37+E37+F37+G37</f>
        <v>18434.370000000003</v>
      </c>
      <c r="D37" s="18">
        <v>2469.9</v>
      </c>
      <c r="E37" s="18">
        <v>1513.3</v>
      </c>
      <c r="F37" s="18">
        <v>2470.9</v>
      </c>
      <c r="G37" s="18">
        <v>11980.27</v>
      </c>
      <c r="H37" s="18">
        <v>18432.57</v>
      </c>
      <c r="I37" s="18"/>
      <c r="J37" s="22">
        <f>K37+L37+M37+N37</f>
        <v>18432.57</v>
      </c>
      <c r="K37" s="22">
        <v>2469.9</v>
      </c>
      <c r="L37" s="22">
        <v>1512.5</v>
      </c>
      <c r="M37" s="22">
        <v>2469.9</v>
      </c>
      <c r="N37" s="38">
        <v>11980.27</v>
      </c>
    </row>
    <row r="38" spans="1:30" s="12" customFormat="1" ht="63" x14ac:dyDescent="0.25">
      <c r="A38" s="45">
        <v>3</v>
      </c>
      <c r="B38" s="46" t="s">
        <v>150</v>
      </c>
      <c r="C38" s="8">
        <f>D38+E38+F38+G38</f>
        <v>81912.75</v>
      </c>
      <c r="D38" s="8">
        <f>D39+D45+D48</f>
        <v>45405.5</v>
      </c>
      <c r="E38" s="8">
        <v>0</v>
      </c>
      <c r="F38" s="8">
        <f>F39+F45+F48</f>
        <v>35807.25</v>
      </c>
      <c r="G38" s="8">
        <v>700</v>
      </c>
      <c r="H38" s="8">
        <f>H39+H45+H48</f>
        <v>74518.84</v>
      </c>
      <c r="I38" s="4" t="s">
        <v>183</v>
      </c>
      <c r="J38" s="8">
        <f t="shared" ref="J38:N38" si="17">J39+J45+J48</f>
        <v>74518.84</v>
      </c>
      <c r="K38" s="8">
        <f t="shared" si="17"/>
        <v>40535.999999999993</v>
      </c>
      <c r="L38" s="8">
        <f t="shared" si="17"/>
        <v>0</v>
      </c>
      <c r="M38" s="8">
        <f t="shared" si="17"/>
        <v>33982.840000000004</v>
      </c>
      <c r="N38" s="8">
        <f t="shared" si="17"/>
        <v>0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34" customFormat="1" ht="42.75" customHeight="1" x14ac:dyDescent="0.25">
      <c r="A39" s="4">
        <v>1</v>
      </c>
      <c r="B39" s="15" t="s">
        <v>39</v>
      </c>
      <c r="C39" s="20">
        <f>C40+C41+C42+C43+C44</f>
        <v>68803.61</v>
      </c>
      <c r="D39" s="20">
        <f t="shared" ref="D39:G39" si="18">D40+D41+D42+D43+D44</f>
        <v>37464.800000000003</v>
      </c>
      <c r="E39" s="20">
        <f t="shared" si="18"/>
        <v>0</v>
      </c>
      <c r="F39" s="20">
        <f t="shared" si="18"/>
        <v>30638.81</v>
      </c>
      <c r="G39" s="20">
        <f t="shared" si="18"/>
        <v>700</v>
      </c>
      <c r="H39" s="20">
        <f>H40+H41+H42+H43+H44</f>
        <v>61411.96</v>
      </c>
      <c r="I39" s="41"/>
      <c r="J39" s="20">
        <f>J40+J41+J42+J43+J44</f>
        <v>61411.96</v>
      </c>
      <c r="K39" s="20">
        <f t="shared" ref="K39:N39" si="19">K40+K41+K42+K43+K44</f>
        <v>32597.559999999998</v>
      </c>
      <c r="L39" s="20">
        <f t="shared" si="19"/>
        <v>0</v>
      </c>
      <c r="M39" s="20">
        <f t="shared" si="19"/>
        <v>28814.400000000001</v>
      </c>
      <c r="N39" s="20">
        <f t="shared" si="19"/>
        <v>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14" customFormat="1" ht="47.25" x14ac:dyDescent="0.25">
      <c r="A40" s="4" t="s">
        <v>2</v>
      </c>
      <c r="B40" s="35" t="s">
        <v>40</v>
      </c>
      <c r="C40" s="18">
        <f>D40+E40+F40+G40</f>
        <v>64122.91</v>
      </c>
      <c r="D40" s="18">
        <v>33484.1</v>
      </c>
      <c r="E40" s="18">
        <v>0</v>
      </c>
      <c r="F40" s="18">
        <v>30638.81</v>
      </c>
      <c r="G40" s="18">
        <v>0</v>
      </c>
      <c r="H40" s="18">
        <v>60306.400000000001</v>
      </c>
      <c r="I40" s="4"/>
      <c r="J40" s="18">
        <f>K40+L40+M40+N40</f>
        <v>60306.400000000001</v>
      </c>
      <c r="K40" s="18">
        <v>31492</v>
      </c>
      <c r="L40" s="18">
        <v>0</v>
      </c>
      <c r="M40" s="18">
        <v>28814.400000000001</v>
      </c>
      <c r="N40" s="18"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14" customFormat="1" ht="47.25" x14ac:dyDescent="0.25">
      <c r="A41" s="4" t="s">
        <v>3</v>
      </c>
      <c r="B41" s="35" t="s">
        <v>167</v>
      </c>
      <c r="C41" s="18">
        <v>940.3</v>
      </c>
      <c r="D41" s="18">
        <v>940.3</v>
      </c>
      <c r="E41" s="18">
        <v>0</v>
      </c>
      <c r="F41" s="18">
        <v>0</v>
      </c>
      <c r="G41" s="18">
        <v>0</v>
      </c>
      <c r="H41" s="18">
        <v>141</v>
      </c>
      <c r="I41" s="4"/>
      <c r="J41" s="18">
        <v>141</v>
      </c>
      <c r="K41" s="18">
        <v>141</v>
      </c>
      <c r="L41" s="18">
        <v>0</v>
      </c>
      <c r="M41" s="18">
        <v>0</v>
      </c>
      <c r="N41" s="18"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14" customFormat="1" ht="42" customHeight="1" x14ac:dyDescent="0.25">
      <c r="A42" s="4" t="s">
        <v>5</v>
      </c>
      <c r="B42" s="35" t="s">
        <v>41</v>
      </c>
      <c r="C42" s="18">
        <v>1121.4000000000001</v>
      </c>
      <c r="D42" s="18">
        <v>421.4</v>
      </c>
      <c r="E42" s="18">
        <v>0</v>
      </c>
      <c r="F42" s="18">
        <v>0</v>
      </c>
      <c r="G42" s="18">
        <v>700</v>
      </c>
      <c r="H42" s="18">
        <v>418.53</v>
      </c>
      <c r="I42" s="4"/>
      <c r="J42" s="18">
        <f>K42+L42+M42+N42</f>
        <v>418.53</v>
      </c>
      <c r="K42" s="18">
        <v>418.53</v>
      </c>
      <c r="L42" s="18">
        <v>0</v>
      </c>
      <c r="M42" s="18">
        <v>0</v>
      </c>
      <c r="N42" s="31">
        <v>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14" customFormat="1" x14ac:dyDescent="0.25">
      <c r="A43" s="4" t="s">
        <v>7</v>
      </c>
      <c r="B43" s="35" t="s">
        <v>42</v>
      </c>
      <c r="C43" s="18">
        <v>449</v>
      </c>
      <c r="D43" s="18">
        <v>449</v>
      </c>
      <c r="E43" s="18">
        <v>0</v>
      </c>
      <c r="F43" s="18">
        <v>0</v>
      </c>
      <c r="G43" s="18">
        <v>0</v>
      </c>
      <c r="H43" s="18">
        <v>448.89</v>
      </c>
      <c r="I43" s="4"/>
      <c r="J43" s="18">
        <f>K43+L43+M43+N43</f>
        <v>448.89</v>
      </c>
      <c r="K43" s="18">
        <v>448.89</v>
      </c>
      <c r="L43" s="18">
        <v>0</v>
      </c>
      <c r="M43" s="18">
        <v>0</v>
      </c>
      <c r="N43" s="18"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14" customFormat="1" ht="47.25" x14ac:dyDescent="0.25">
      <c r="A44" s="4" t="s">
        <v>154</v>
      </c>
      <c r="B44" s="35" t="s">
        <v>168</v>
      </c>
      <c r="C44" s="18">
        <v>2170</v>
      </c>
      <c r="D44" s="18">
        <v>2170</v>
      </c>
      <c r="E44" s="18">
        <v>0</v>
      </c>
      <c r="F44" s="18">
        <v>0</v>
      </c>
      <c r="G44" s="18">
        <v>0</v>
      </c>
      <c r="H44" s="18">
        <v>97.14</v>
      </c>
      <c r="I44" s="4"/>
      <c r="J44" s="18">
        <f>K44+L44+M44+N44</f>
        <v>97.14</v>
      </c>
      <c r="K44" s="18">
        <v>97.14</v>
      </c>
      <c r="L44" s="18">
        <v>0</v>
      </c>
      <c r="M44" s="18">
        <v>0</v>
      </c>
      <c r="N44" s="18">
        <v>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34" customFormat="1" ht="53.25" customHeight="1" x14ac:dyDescent="0.25">
      <c r="A45" s="4">
        <v>2</v>
      </c>
      <c r="B45" s="15" t="s">
        <v>43</v>
      </c>
      <c r="C45" s="20">
        <f>C46+C47</f>
        <v>6528.6</v>
      </c>
      <c r="D45" s="20">
        <f>D46+D47</f>
        <v>6528.6</v>
      </c>
      <c r="E45" s="20">
        <v>0</v>
      </c>
      <c r="F45" s="20">
        <v>0</v>
      </c>
      <c r="G45" s="20">
        <v>0</v>
      </c>
      <c r="H45" s="20">
        <f>H46+H47</f>
        <v>6527.34</v>
      </c>
      <c r="I45" s="4"/>
      <c r="J45" s="20">
        <f t="shared" ref="J45:N45" si="20">J46+J47</f>
        <v>6527.34</v>
      </c>
      <c r="K45" s="20">
        <f t="shared" si="20"/>
        <v>6527.34</v>
      </c>
      <c r="L45" s="20">
        <f t="shared" si="20"/>
        <v>0</v>
      </c>
      <c r="M45" s="20">
        <f t="shared" si="20"/>
        <v>0</v>
      </c>
      <c r="N45" s="20">
        <f t="shared" si="20"/>
        <v>0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14" customFormat="1" ht="186.75" customHeight="1" x14ac:dyDescent="0.25">
      <c r="A46" s="36" t="s">
        <v>15</v>
      </c>
      <c r="B46" s="32" t="s">
        <v>180</v>
      </c>
      <c r="C46" s="31">
        <v>4563</v>
      </c>
      <c r="D46" s="31">
        <v>4563</v>
      </c>
      <c r="E46" s="20">
        <v>0</v>
      </c>
      <c r="F46" s="20">
        <v>0</v>
      </c>
      <c r="G46" s="20">
        <v>0</v>
      </c>
      <c r="H46" s="20">
        <v>4561.74</v>
      </c>
      <c r="I46" s="4"/>
      <c r="J46" s="20">
        <v>4561.74</v>
      </c>
      <c r="K46" s="20">
        <v>4561.74</v>
      </c>
      <c r="L46" s="20">
        <v>0</v>
      </c>
      <c r="M46" s="20">
        <v>0</v>
      </c>
      <c r="N46" s="20">
        <v>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14" customFormat="1" ht="37.5" customHeight="1" x14ac:dyDescent="0.25">
      <c r="A47" s="36" t="s">
        <v>18</v>
      </c>
      <c r="B47" s="32" t="s">
        <v>169</v>
      </c>
      <c r="C47" s="31">
        <v>1965.6</v>
      </c>
      <c r="D47" s="31">
        <v>1965.6</v>
      </c>
      <c r="E47" s="18">
        <v>0</v>
      </c>
      <c r="F47" s="18">
        <v>0</v>
      </c>
      <c r="G47" s="18">
        <v>0</v>
      </c>
      <c r="H47" s="18">
        <v>1965.6</v>
      </c>
      <c r="I47" s="4"/>
      <c r="J47" s="18">
        <v>1965.6</v>
      </c>
      <c r="K47" s="18">
        <v>1965.6</v>
      </c>
      <c r="L47" s="18">
        <v>0</v>
      </c>
      <c r="M47" s="18">
        <v>0</v>
      </c>
      <c r="N47" s="18">
        <v>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34" customFormat="1" ht="31.5" customHeight="1" x14ac:dyDescent="0.25">
      <c r="A48" s="4">
        <v>3</v>
      </c>
      <c r="B48" s="15" t="s">
        <v>44</v>
      </c>
      <c r="C48" s="20">
        <f>C49+C50</f>
        <v>6580.54</v>
      </c>
      <c r="D48" s="20">
        <f t="shared" ref="D48:G48" si="21">D49+D50</f>
        <v>1412.1</v>
      </c>
      <c r="E48" s="20">
        <f t="shared" si="21"/>
        <v>0</v>
      </c>
      <c r="F48" s="20">
        <f t="shared" si="21"/>
        <v>5168.4399999999996</v>
      </c>
      <c r="G48" s="20">
        <f t="shared" si="21"/>
        <v>0</v>
      </c>
      <c r="H48" s="20">
        <f>H49+H50</f>
        <v>6579.54</v>
      </c>
      <c r="I48" s="4"/>
      <c r="J48" s="20">
        <f t="shared" ref="J48:N48" si="22">J49+J50</f>
        <v>6579.54</v>
      </c>
      <c r="K48" s="20">
        <f t="shared" si="22"/>
        <v>1411.1</v>
      </c>
      <c r="L48" s="20">
        <f t="shared" si="22"/>
        <v>0</v>
      </c>
      <c r="M48" s="20">
        <f t="shared" si="22"/>
        <v>5168.4399999999996</v>
      </c>
      <c r="N48" s="20">
        <f t="shared" si="22"/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14" customFormat="1" ht="47.25" x14ac:dyDescent="0.25">
      <c r="A49" s="4" t="s">
        <v>45</v>
      </c>
      <c r="B49" s="35" t="s">
        <v>46</v>
      </c>
      <c r="C49" s="18">
        <f>D49+F49</f>
        <v>6080.54</v>
      </c>
      <c r="D49" s="18">
        <v>912.1</v>
      </c>
      <c r="E49" s="18">
        <v>0</v>
      </c>
      <c r="F49" s="18">
        <v>5168.4399999999996</v>
      </c>
      <c r="G49" s="18">
        <v>0</v>
      </c>
      <c r="H49" s="18">
        <v>6080.54</v>
      </c>
      <c r="I49" s="4"/>
      <c r="J49" s="18">
        <v>6080.54</v>
      </c>
      <c r="K49" s="18">
        <v>912.1</v>
      </c>
      <c r="L49" s="18">
        <v>0</v>
      </c>
      <c r="M49" s="18">
        <v>5168.4399999999996</v>
      </c>
      <c r="N49" s="18">
        <v>0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14" customFormat="1" ht="47.25" x14ac:dyDescent="0.25">
      <c r="A50" s="4" t="s">
        <v>47</v>
      </c>
      <c r="B50" s="35" t="s">
        <v>48</v>
      </c>
      <c r="C50" s="18">
        <v>500</v>
      </c>
      <c r="D50" s="18">
        <v>500</v>
      </c>
      <c r="E50" s="18">
        <v>0</v>
      </c>
      <c r="F50" s="18">
        <v>0</v>
      </c>
      <c r="G50" s="18">
        <v>0</v>
      </c>
      <c r="H50" s="18">
        <v>499</v>
      </c>
      <c r="I50" s="4"/>
      <c r="J50" s="18">
        <v>499</v>
      </c>
      <c r="K50" s="18">
        <v>499</v>
      </c>
      <c r="L50" s="18">
        <v>0</v>
      </c>
      <c r="M50" s="18">
        <v>0</v>
      </c>
      <c r="N50" s="18">
        <v>0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14" customFormat="1" ht="63" x14ac:dyDescent="0.25">
      <c r="A51" s="45">
        <v>5</v>
      </c>
      <c r="B51" s="7" t="s">
        <v>149</v>
      </c>
      <c r="C51" s="8">
        <f>C52</f>
        <v>742</v>
      </c>
      <c r="D51" s="8">
        <f>D52</f>
        <v>742</v>
      </c>
      <c r="E51" s="8">
        <v>0</v>
      </c>
      <c r="F51" s="8">
        <v>0</v>
      </c>
      <c r="G51" s="8">
        <v>0</v>
      </c>
      <c r="H51" s="8">
        <v>740.51</v>
      </c>
      <c r="I51" s="4" t="s">
        <v>183</v>
      </c>
      <c r="J51" s="8">
        <f>J52</f>
        <v>740.51</v>
      </c>
      <c r="K51" s="8">
        <f>K52</f>
        <v>740.51</v>
      </c>
      <c r="L51" s="8">
        <v>0</v>
      </c>
      <c r="M51" s="8">
        <v>0</v>
      </c>
      <c r="N51" s="8"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14" customFormat="1" ht="38.25" customHeight="1" x14ac:dyDescent="0.25">
      <c r="A52" s="4">
        <v>1</v>
      </c>
      <c r="B52" s="15" t="s">
        <v>170</v>
      </c>
      <c r="C52" s="20">
        <f>C53+C54+C55+C56+C57</f>
        <v>742</v>
      </c>
      <c r="D52" s="20">
        <f>D53+D54+D55+D56+D57</f>
        <v>742</v>
      </c>
      <c r="E52" s="20">
        <v>0</v>
      </c>
      <c r="F52" s="20">
        <v>0</v>
      </c>
      <c r="G52" s="20">
        <v>0</v>
      </c>
      <c r="H52" s="20">
        <v>740.51</v>
      </c>
      <c r="I52" s="4"/>
      <c r="J52" s="20">
        <f>J53+J54+J55+J56+J57</f>
        <v>740.51</v>
      </c>
      <c r="K52" s="20">
        <f>K53+K54+K55+K56+K57</f>
        <v>740.51</v>
      </c>
      <c r="L52" s="20">
        <v>0</v>
      </c>
      <c r="M52" s="20">
        <v>0</v>
      </c>
      <c r="N52" s="20"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14" customFormat="1" x14ac:dyDescent="0.25">
      <c r="A53" s="4" t="s">
        <v>2</v>
      </c>
      <c r="B53" s="35" t="s">
        <v>49</v>
      </c>
      <c r="C53" s="18">
        <v>485</v>
      </c>
      <c r="D53" s="18">
        <v>485</v>
      </c>
      <c r="E53" s="18">
        <v>0</v>
      </c>
      <c r="F53" s="18">
        <v>0</v>
      </c>
      <c r="G53" s="18">
        <v>0</v>
      </c>
      <c r="H53" s="18">
        <v>485</v>
      </c>
      <c r="I53" s="4"/>
      <c r="J53" s="18">
        <v>485</v>
      </c>
      <c r="K53" s="18">
        <v>485</v>
      </c>
      <c r="L53" s="18">
        <v>0</v>
      </c>
      <c r="M53" s="18">
        <v>0</v>
      </c>
      <c r="N53" s="18"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14" customFormat="1" ht="31.5" x14ac:dyDescent="0.25">
      <c r="A54" s="4" t="s">
        <v>3</v>
      </c>
      <c r="B54" s="35" t="s">
        <v>50</v>
      </c>
      <c r="C54" s="18">
        <v>48</v>
      </c>
      <c r="D54" s="18">
        <v>48</v>
      </c>
      <c r="E54" s="18">
        <v>0</v>
      </c>
      <c r="F54" s="18">
        <v>0</v>
      </c>
      <c r="G54" s="18">
        <v>0</v>
      </c>
      <c r="H54" s="18">
        <v>48</v>
      </c>
      <c r="I54" s="4"/>
      <c r="J54" s="18">
        <v>48</v>
      </c>
      <c r="K54" s="18">
        <v>48</v>
      </c>
      <c r="L54" s="18">
        <v>0</v>
      </c>
      <c r="M54" s="18">
        <v>0</v>
      </c>
      <c r="N54" s="18">
        <v>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s="14" customFormat="1" x14ac:dyDescent="0.25">
      <c r="A55" s="4" t="s">
        <v>5</v>
      </c>
      <c r="B55" s="35" t="s">
        <v>51</v>
      </c>
      <c r="C55" s="18">
        <v>88</v>
      </c>
      <c r="D55" s="18">
        <v>88</v>
      </c>
      <c r="E55" s="18">
        <v>0</v>
      </c>
      <c r="F55" s="18">
        <v>0</v>
      </c>
      <c r="G55" s="18">
        <v>0</v>
      </c>
      <c r="H55" s="18">
        <v>87.09</v>
      </c>
      <c r="I55" s="4"/>
      <c r="J55" s="18">
        <v>87.09</v>
      </c>
      <c r="K55" s="18">
        <v>87.09</v>
      </c>
      <c r="L55" s="18">
        <v>0</v>
      </c>
      <c r="M55" s="18">
        <v>0</v>
      </c>
      <c r="N55" s="18">
        <v>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14" customFormat="1" ht="94.5" x14ac:dyDescent="0.25">
      <c r="A56" s="4" t="s">
        <v>7</v>
      </c>
      <c r="B56" s="35" t="s">
        <v>52</v>
      </c>
      <c r="C56" s="18">
        <v>71</v>
      </c>
      <c r="D56" s="18">
        <v>71</v>
      </c>
      <c r="E56" s="18">
        <v>0</v>
      </c>
      <c r="F56" s="18">
        <v>0</v>
      </c>
      <c r="G56" s="18">
        <v>0</v>
      </c>
      <c r="H56" s="18">
        <v>70.92</v>
      </c>
      <c r="I56" s="4"/>
      <c r="J56" s="18">
        <v>70.92</v>
      </c>
      <c r="K56" s="18">
        <v>70.92</v>
      </c>
      <c r="L56" s="18">
        <v>0</v>
      </c>
      <c r="M56" s="18">
        <v>0</v>
      </c>
      <c r="N56" s="18">
        <v>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s="14" customFormat="1" ht="47.25" x14ac:dyDescent="0.25">
      <c r="A57" s="4" t="s">
        <v>154</v>
      </c>
      <c r="B57" s="35" t="s">
        <v>53</v>
      </c>
      <c r="C57" s="18">
        <v>50</v>
      </c>
      <c r="D57" s="18">
        <v>50</v>
      </c>
      <c r="E57" s="18">
        <v>0</v>
      </c>
      <c r="F57" s="18">
        <v>0</v>
      </c>
      <c r="G57" s="18">
        <v>0</v>
      </c>
      <c r="H57" s="18">
        <v>49.5</v>
      </c>
      <c r="I57" s="4"/>
      <c r="J57" s="18">
        <v>49.5</v>
      </c>
      <c r="K57" s="18">
        <v>49.5</v>
      </c>
      <c r="L57" s="18">
        <v>0</v>
      </c>
      <c r="M57" s="18">
        <v>0</v>
      </c>
      <c r="N57" s="18">
        <v>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26" customFormat="1" ht="78.75" x14ac:dyDescent="0.25">
      <c r="A58" s="47">
        <v>6</v>
      </c>
      <c r="B58" s="7" t="s">
        <v>148</v>
      </c>
      <c r="C58" s="8">
        <f>C59+C64</f>
        <v>2890</v>
      </c>
      <c r="D58" s="8">
        <f>D59+D64</f>
        <v>2890</v>
      </c>
      <c r="E58" s="8">
        <v>0</v>
      </c>
      <c r="F58" s="8">
        <v>0</v>
      </c>
      <c r="G58" s="8">
        <v>0</v>
      </c>
      <c r="H58" s="8">
        <v>2876.31</v>
      </c>
      <c r="I58" s="4" t="s">
        <v>183</v>
      </c>
      <c r="J58" s="8">
        <f>J59+J64</f>
        <v>2876.3099999999995</v>
      </c>
      <c r="K58" s="8">
        <f t="shared" ref="K58:N58" si="23">K59+K64</f>
        <v>2876.3099999999995</v>
      </c>
      <c r="L58" s="8">
        <f t="shared" si="23"/>
        <v>0</v>
      </c>
      <c r="M58" s="8">
        <f t="shared" si="23"/>
        <v>0</v>
      </c>
      <c r="N58" s="8">
        <f t="shared" si="23"/>
        <v>0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27" customFormat="1" ht="75.75" customHeight="1" x14ac:dyDescent="0.25">
      <c r="A59" s="4">
        <v>1</v>
      </c>
      <c r="B59" s="15" t="s">
        <v>158</v>
      </c>
      <c r="C59" s="20">
        <f>C60+C61+C62+C63</f>
        <v>2824.8</v>
      </c>
      <c r="D59" s="20">
        <f>D60+D61+D62+D63</f>
        <v>2824.8</v>
      </c>
      <c r="E59" s="20">
        <v>0</v>
      </c>
      <c r="F59" s="20">
        <v>0</v>
      </c>
      <c r="G59" s="20">
        <v>0</v>
      </c>
      <c r="H59" s="20">
        <v>2811.11</v>
      </c>
      <c r="I59" s="37"/>
      <c r="J59" s="20">
        <f>J60+J61+J62+J63</f>
        <v>2811.1099999999997</v>
      </c>
      <c r="K59" s="20">
        <f t="shared" ref="K59:N59" si="24">K60+K61+K62+K63</f>
        <v>2811.1099999999997</v>
      </c>
      <c r="L59" s="20">
        <f t="shared" si="24"/>
        <v>0</v>
      </c>
      <c r="M59" s="20">
        <f t="shared" si="24"/>
        <v>0</v>
      </c>
      <c r="N59" s="20">
        <f t="shared" si="24"/>
        <v>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27" customFormat="1" ht="96.75" customHeight="1" x14ac:dyDescent="0.25">
      <c r="A60" s="4" t="s">
        <v>2</v>
      </c>
      <c r="B60" s="35" t="s">
        <v>55</v>
      </c>
      <c r="C60" s="18">
        <v>63.6</v>
      </c>
      <c r="D60" s="18">
        <v>63.6</v>
      </c>
      <c r="E60" s="18">
        <v>0</v>
      </c>
      <c r="F60" s="18">
        <v>0</v>
      </c>
      <c r="G60" s="18">
        <v>0</v>
      </c>
      <c r="H60" s="18">
        <v>63.6</v>
      </c>
      <c r="I60" s="37"/>
      <c r="J60" s="18">
        <v>63.6</v>
      </c>
      <c r="K60" s="18">
        <v>63.6</v>
      </c>
      <c r="L60" s="18">
        <v>0</v>
      </c>
      <c r="M60" s="18">
        <v>0</v>
      </c>
      <c r="N60" s="18">
        <v>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27" customFormat="1" ht="31.5" x14ac:dyDescent="0.25">
      <c r="A61" s="4" t="s">
        <v>3</v>
      </c>
      <c r="B61" s="48" t="s">
        <v>56</v>
      </c>
      <c r="C61" s="18">
        <v>1507.5</v>
      </c>
      <c r="D61" s="18">
        <v>1507.5</v>
      </c>
      <c r="E61" s="18">
        <v>0</v>
      </c>
      <c r="F61" s="18">
        <v>0</v>
      </c>
      <c r="G61" s="18">
        <v>0</v>
      </c>
      <c r="H61" s="18">
        <v>1507.46</v>
      </c>
      <c r="I61" s="37"/>
      <c r="J61" s="18">
        <v>1507.46</v>
      </c>
      <c r="K61" s="18">
        <v>1507.46</v>
      </c>
      <c r="L61" s="18">
        <v>0</v>
      </c>
      <c r="M61" s="18">
        <v>0</v>
      </c>
      <c r="N61" s="18">
        <v>0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27" customFormat="1" ht="47.25" x14ac:dyDescent="0.25">
      <c r="A62" s="4" t="s">
        <v>5</v>
      </c>
      <c r="B62" s="48" t="s">
        <v>57</v>
      </c>
      <c r="C62" s="18">
        <v>99.7</v>
      </c>
      <c r="D62" s="18">
        <v>99.7</v>
      </c>
      <c r="E62" s="18">
        <v>0</v>
      </c>
      <c r="F62" s="18">
        <v>0</v>
      </c>
      <c r="G62" s="18">
        <v>0</v>
      </c>
      <c r="H62" s="18">
        <v>86.05</v>
      </c>
      <c r="I62" s="37"/>
      <c r="J62" s="18">
        <v>86.05</v>
      </c>
      <c r="K62" s="18">
        <v>86.05</v>
      </c>
      <c r="L62" s="18">
        <v>0</v>
      </c>
      <c r="M62" s="18">
        <v>0</v>
      </c>
      <c r="N62" s="18">
        <v>0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27" customFormat="1" ht="47.25" x14ac:dyDescent="0.25">
      <c r="A63" s="4" t="s">
        <v>7</v>
      </c>
      <c r="B63" s="48" t="s">
        <v>58</v>
      </c>
      <c r="C63" s="18">
        <v>1154</v>
      </c>
      <c r="D63" s="18">
        <v>1154</v>
      </c>
      <c r="E63" s="18">
        <v>0</v>
      </c>
      <c r="F63" s="18">
        <v>0</v>
      </c>
      <c r="G63" s="18">
        <v>0</v>
      </c>
      <c r="H63" s="18">
        <v>1154</v>
      </c>
      <c r="I63" s="37"/>
      <c r="J63" s="18">
        <v>1154</v>
      </c>
      <c r="K63" s="18">
        <v>1154</v>
      </c>
      <c r="L63" s="18">
        <v>0</v>
      </c>
      <c r="M63" s="18">
        <v>0</v>
      </c>
      <c r="N63" s="18">
        <v>0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29" customFormat="1" ht="63" x14ac:dyDescent="0.25">
      <c r="A64" s="41" t="s">
        <v>161</v>
      </c>
      <c r="B64" s="15" t="s">
        <v>159</v>
      </c>
      <c r="C64" s="20">
        <f>C65</f>
        <v>65.2</v>
      </c>
      <c r="D64" s="20">
        <f>D65</f>
        <v>65.2</v>
      </c>
      <c r="E64" s="20">
        <v>0</v>
      </c>
      <c r="F64" s="20">
        <v>0</v>
      </c>
      <c r="G64" s="20">
        <v>0</v>
      </c>
      <c r="H64" s="20">
        <v>65.2</v>
      </c>
      <c r="I64" s="37"/>
      <c r="J64" s="20">
        <f>J65</f>
        <v>65.2</v>
      </c>
      <c r="K64" s="20">
        <f>K65</f>
        <v>65.2</v>
      </c>
      <c r="L64" s="20">
        <v>0</v>
      </c>
      <c r="M64" s="20">
        <v>0</v>
      </c>
      <c r="N64" s="20">
        <v>0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0" s="27" customFormat="1" ht="78.75" x14ac:dyDescent="0.25">
      <c r="A65" s="4" t="s">
        <v>61</v>
      </c>
      <c r="B65" s="48" t="s">
        <v>160</v>
      </c>
      <c r="C65" s="18">
        <v>65.2</v>
      </c>
      <c r="D65" s="18">
        <v>65.2</v>
      </c>
      <c r="E65" s="18">
        <v>0</v>
      </c>
      <c r="F65" s="18">
        <v>0</v>
      </c>
      <c r="G65" s="18">
        <v>0</v>
      </c>
      <c r="H65" s="18">
        <v>65.2</v>
      </c>
      <c r="I65" s="37"/>
      <c r="J65" s="18">
        <v>65.2</v>
      </c>
      <c r="K65" s="18">
        <v>65.2</v>
      </c>
      <c r="L65" s="18">
        <v>0</v>
      </c>
      <c r="M65" s="18">
        <v>0</v>
      </c>
      <c r="N65" s="18">
        <v>0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14" customFormat="1" ht="63" x14ac:dyDescent="0.25">
      <c r="A66" s="45">
        <v>7</v>
      </c>
      <c r="B66" s="7" t="s">
        <v>147</v>
      </c>
      <c r="C66" s="8">
        <f>C67+C73</f>
        <v>106417.62999999998</v>
      </c>
      <c r="D66" s="8">
        <f>D67+D73</f>
        <v>105882.62999999998</v>
      </c>
      <c r="E66" s="8">
        <v>0</v>
      </c>
      <c r="F66" s="8">
        <f>F67+F73</f>
        <v>535</v>
      </c>
      <c r="G66" s="8">
        <v>0</v>
      </c>
      <c r="H66" s="8">
        <v>105156.49</v>
      </c>
      <c r="I66" s="4" t="s">
        <v>183</v>
      </c>
      <c r="J66" s="8">
        <f>J67+J73</f>
        <v>105156.49</v>
      </c>
      <c r="K66" s="8">
        <f t="shared" ref="K66:N66" si="25">K67+K73</f>
        <v>104621.49</v>
      </c>
      <c r="L66" s="8">
        <f t="shared" si="25"/>
        <v>0</v>
      </c>
      <c r="M66" s="8">
        <f t="shared" si="25"/>
        <v>535</v>
      </c>
      <c r="N66" s="8">
        <f t="shared" si="25"/>
        <v>0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40.5" customHeight="1" x14ac:dyDescent="0.25">
      <c r="A67" s="4">
        <v>1</v>
      </c>
      <c r="B67" s="15" t="s">
        <v>62</v>
      </c>
      <c r="C67" s="20">
        <f>C68+C69+C70+C71+C72</f>
        <v>93147.169999999984</v>
      </c>
      <c r="D67" s="20">
        <f>D68+D69+D70+D71+D72</f>
        <v>93147.169999999984</v>
      </c>
      <c r="E67" s="20">
        <v>0</v>
      </c>
      <c r="F67" s="20">
        <v>0</v>
      </c>
      <c r="G67" s="20">
        <v>0</v>
      </c>
      <c r="H67" s="20">
        <v>92075.29</v>
      </c>
      <c r="I67" s="18"/>
      <c r="J67" s="20">
        <f>J68+J69+J70+J71+J72</f>
        <v>92075.290000000008</v>
      </c>
      <c r="K67" s="20">
        <f t="shared" ref="K67:N67" si="26">K68+K69+K70+K71+K72</f>
        <v>92075.290000000008</v>
      </c>
      <c r="L67" s="20">
        <f t="shared" si="26"/>
        <v>0</v>
      </c>
      <c r="M67" s="20">
        <f t="shared" si="26"/>
        <v>0</v>
      </c>
      <c r="N67" s="20">
        <f t="shared" si="26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4" customFormat="1" ht="31.5" x14ac:dyDescent="0.25">
      <c r="A68" s="4" t="s">
        <v>2</v>
      </c>
      <c r="B68" s="35" t="s">
        <v>63</v>
      </c>
      <c r="C68" s="18">
        <v>6204.82</v>
      </c>
      <c r="D68" s="18">
        <v>6204.82</v>
      </c>
      <c r="E68" s="18">
        <v>0</v>
      </c>
      <c r="F68" s="18">
        <v>0</v>
      </c>
      <c r="G68" s="18">
        <v>0</v>
      </c>
      <c r="H68" s="18">
        <v>6204.8</v>
      </c>
      <c r="I68" s="18"/>
      <c r="J68" s="18">
        <v>6204.8</v>
      </c>
      <c r="K68" s="18">
        <v>6204.8</v>
      </c>
      <c r="L68" s="18">
        <v>0</v>
      </c>
      <c r="M68" s="18">
        <v>0</v>
      </c>
      <c r="N68" s="18"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14" customFormat="1" ht="31.5" x14ac:dyDescent="0.25">
      <c r="A69" s="4" t="s">
        <v>3</v>
      </c>
      <c r="B69" s="35" t="s">
        <v>64</v>
      </c>
      <c r="C69" s="18">
        <v>84251.86</v>
      </c>
      <c r="D69" s="18">
        <v>84251.86</v>
      </c>
      <c r="E69" s="18">
        <v>0</v>
      </c>
      <c r="F69" s="18">
        <v>0</v>
      </c>
      <c r="G69" s="18">
        <v>0</v>
      </c>
      <c r="H69" s="18">
        <v>83255.3</v>
      </c>
      <c r="I69" s="18"/>
      <c r="J69" s="18">
        <v>83255.3</v>
      </c>
      <c r="K69" s="18">
        <v>83255.3</v>
      </c>
      <c r="L69" s="18">
        <v>0</v>
      </c>
      <c r="M69" s="18">
        <v>0</v>
      </c>
      <c r="N69" s="18">
        <v>0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s="14" customFormat="1" ht="31.5" x14ac:dyDescent="0.25">
      <c r="A70" s="4" t="s">
        <v>5</v>
      </c>
      <c r="B70" s="35" t="s">
        <v>172</v>
      </c>
      <c r="C70" s="18">
        <v>1145.54</v>
      </c>
      <c r="D70" s="18">
        <v>1145.54</v>
      </c>
      <c r="E70" s="18">
        <v>0</v>
      </c>
      <c r="F70" s="18">
        <v>0</v>
      </c>
      <c r="G70" s="18">
        <v>0</v>
      </c>
      <c r="H70" s="18">
        <v>1070.24</v>
      </c>
      <c r="I70" s="18"/>
      <c r="J70" s="18">
        <v>1070.24</v>
      </c>
      <c r="K70" s="18">
        <v>1070.24</v>
      </c>
      <c r="L70" s="18">
        <v>0</v>
      </c>
      <c r="M70" s="18">
        <v>0</v>
      </c>
      <c r="N70" s="18">
        <v>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s="14" customFormat="1" x14ac:dyDescent="0.25">
      <c r="A71" s="4" t="s">
        <v>7</v>
      </c>
      <c r="B71" s="35" t="s">
        <v>65</v>
      </c>
      <c r="C71" s="18">
        <v>44.95</v>
      </c>
      <c r="D71" s="18">
        <v>44.95</v>
      </c>
      <c r="E71" s="18">
        <v>0</v>
      </c>
      <c r="F71" s="18">
        <v>0</v>
      </c>
      <c r="G71" s="18">
        <v>0</v>
      </c>
      <c r="H71" s="18">
        <v>44.95</v>
      </c>
      <c r="I71" s="18"/>
      <c r="J71" s="18">
        <v>44.95</v>
      </c>
      <c r="K71" s="18">
        <v>44.95</v>
      </c>
      <c r="L71" s="18">
        <v>0</v>
      </c>
      <c r="M71" s="18">
        <v>0</v>
      </c>
      <c r="N71" s="18">
        <v>0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s="14" customFormat="1" ht="47.25" x14ac:dyDescent="0.25">
      <c r="A72" s="4" t="s">
        <v>154</v>
      </c>
      <c r="B72" s="35" t="s">
        <v>171</v>
      </c>
      <c r="C72" s="18">
        <v>1500</v>
      </c>
      <c r="D72" s="18">
        <v>1500</v>
      </c>
      <c r="E72" s="18">
        <v>0</v>
      </c>
      <c r="F72" s="18">
        <v>0</v>
      </c>
      <c r="G72" s="18">
        <v>0</v>
      </c>
      <c r="H72" s="18">
        <v>1500</v>
      </c>
      <c r="I72" s="18"/>
      <c r="J72" s="18">
        <v>1500</v>
      </c>
      <c r="K72" s="18">
        <v>1500</v>
      </c>
      <c r="L72" s="18">
        <v>0</v>
      </c>
      <c r="M72" s="18">
        <v>0</v>
      </c>
      <c r="N72" s="18">
        <v>0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s="14" customFormat="1" ht="69" customHeight="1" x14ac:dyDescent="0.25">
      <c r="A73" s="4">
        <v>2</v>
      </c>
      <c r="B73" s="15" t="s">
        <v>66</v>
      </c>
      <c r="C73" s="20">
        <f>C74+C75+C76</f>
        <v>13270.46</v>
      </c>
      <c r="D73" s="20">
        <f>D74+D75+D76</f>
        <v>12735.46</v>
      </c>
      <c r="E73" s="20">
        <v>0</v>
      </c>
      <c r="F73" s="20">
        <f>F74+F75+F76</f>
        <v>535</v>
      </c>
      <c r="G73" s="20">
        <v>0</v>
      </c>
      <c r="H73" s="20">
        <v>13081.2</v>
      </c>
      <c r="I73" s="18"/>
      <c r="J73" s="20">
        <f>J74+J75+J76</f>
        <v>13081.2</v>
      </c>
      <c r="K73" s="20">
        <f t="shared" ref="K73:N73" si="27">K74+K75+K76</f>
        <v>12546.2</v>
      </c>
      <c r="L73" s="20">
        <f t="shared" si="27"/>
        <v>0</v>
      </c>
      <c r="M73" s="20">
        <f t="shared" si="27"/>
        <v>535</v>
      </c>
      <c r="N73" s="20">
        <f t="shared" si="27"/>
        <v>0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4" customFormat="1" ht="31.5" x14ac:dyDescent="0.25">
      <c r="A74" s="4" t="s">
        <v>15</v>
      </c>
      <c r="B74" s="35" t="s">
        <v>67</v>
      </c>
      <c r="C74" s="18">
        <v>12677.46</v>
      </c>
      <c r="D74" s="18">
        <v>12677.46</v>
      </c>
      <c r="E74" s="18">
        <v>0</v>
      </c>
      <c r="F74" s="18">
        <v>0</v>
      </c>
      <c r="G74" s="18">
        <v>0</v>
      </c>
      <c r="H74" s="18">
        <v>12499.2</v>
      </c>
      <c r="I74" s="18"/>
      <c r="J74" s="18">
        <v>12499.2</v>
      </c>
      <c r="K74" s="18">
        <v>12499.2</v>
      </c>
      <c r="L74" s="18">
        <v>0</v>
      </c>
      <c r="M74" s="18">
        <v>0</v>
      </c>
      <c r="N74" s="18"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4" customFormat="1" x14ac:dyDescent="0.25">
      <c r="A75" s="4" t="s">
        <v>18</v>
      </c>
      <c r="B75" s="35" t="s">
        <v>68</v>
      </c>
      <c r="C75" s="18">
        <v>58</v>
      </c>
      <c r="D75" s="18">
        <v>58</v>
      </c>
      <c r="E75" s="18">
        <v>0</v>
      </c>
      <c r="F75" s="18">
        <v>0</v>
      </c>
      <c r="G75" s="18">
        <v>0</v>
      </c>
      <c r="H75" s="18">
        <v>47</v>
      </c>
      <c r="I75" s="18"/>
      <c r="J75" s="18">
        <v>47</v>
      </c>
      <c r="K75" s="18">
        <v>47</v>
      </c>
      <c r="L75" s="18">
        <v>0</v>
      </c>
      <c r="M75" s="18">
        <v>0</v>
      </c>
      <c r="N75" s="18">
        <v>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s="14" customFormat="1" ht="63" x14ac:dyDescent="0.25">
      <c r="A76" s="4" t="s">
        <v>19</v>
      </c>
      <c r="B76" s="35" t="s">
        <v>69</v>
      </c>
      <c r="C76" s="18">
        <f>D76+F76</f>
        <v>535</v>
      </c>
      <c r="D76" s="18">
        <v>0</v>
      </c>
      <c r="E76" s="18">
        <v>0</v>
      </c>
      <c r="F76" s="18">
        <v>535</v>
      </c>
      <c r="G76" s="18">
        <v>0</v>
      </c>
      <c r="H76" s="18">
        <v>535</v>
      </c>
      <c r="I76" s="18"/>
      <c r="J76" s="18">
        <v>535</v>
      </c>
      <c r="K76" s="18">
        <v>0</v>
      </c>
      <c r="L76" s="18">
        <v>0</v>
      </c>
      <c r="M76" s="18">
        <v>535</v>
      </c>
      <c r="N76" s="18">
        <v>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s="14" customFormat="1" ht="31.5" hidden="1" x14ac:dyDescent="0.25">
      <c r="A77" s="4" t="s">
        <v>47</v>
      </c>
      <c r="B77" s="35" t="s">
        <v>130</v>
      </c>
      <c r="C77" s="18"/>
      <c r="D77" s="18"/>
      <c r="E77" s="18"/>
      <c r="F77" s="18"/>
      <c r="G77" s="18"/>
      <c r="H77" s="18"/>
      <c r="I77" s="4"/>
      <c r="J77" s="4"/>
      <c r="K77" s="4"/>
      <c r="L77" s="4"/>
      <c r="M77" s="4"/>
      <c r="N77" s="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s="14" customFormat="1" ht="63" x14ac:dyDescent="0.25">
      <c r="A78" s="45">
        <v>8</v>
      </c>
      <c r="B78" s="7" t="s">
        <v>146</v>
      </c>
      <c r="C78" s="8">
        <f t="shared" ref="C78:H78" si="28">C79+C90+C105+C110</f>
        <v>84416.7</v>
      </c>
      <c r="D78" s="8">
        <f t="shared" si="28"/>
        <v>83068.649999999994</v>
      </c>
      <c r="E78" s="8">
        <f t="shared" si="28"/>
        <v>0</v>
      </c>
      <c r="F78" s="8">
        <f t="shared" si="28"/>
        <v>1348.05</v>
      </c>
      <c r="G78" s="8">
        <f t="shared" si="28"/>
        <v>0</v>
      </c>
      <c r="H78" s="8">
        <f t="shared" si="28"/>
        <v>76456.880000000019</v>
      </c>
      <c r="I78" s="4" t="s">
        <v>183</v>
      </c>
      <c r="J78" s="8">
        <f>J79+J90+J105+J110</f>
        <v>76456.880000000019</v>
      </c>
      <c r="K78" s="8">
        <f>K79+K90+K105+K110</f>
        <v>75936.550000000017</v>
      </c>
      <c r="L78" s="8">
        <f>L79+L90+L105+L110</f>
        <v>0</v>
      </c>
      <c r="M78" s="8">
        <f>M79+M90+M105+M110</f>
        <v>520.33000000000004</v>
      </c>
      <c r="N78" s="8">
        <f>N79+N90+N105+N110</f>
        <v>0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s="14" customFormat="1" ht="30" customHeight="1" x14ac:dyDescent="0.25">
      <c r="A79" s="4">
        <v>1</v>
      </c>
      <c r="B79" s="15" t="s">
        <v>70</v>
      </c>
      <c r="C79" s="20">
        <f>C80+C81+C88+C89</f>
        <v>29006</v>
      </c>
      <c r="D79" s="20">
        <f>D80+D81+D88+D89</f>
        <v>29006</v>
      </c>
      <c r="E79" s="20">
        <v>0</v>
      </c>
      <c r="F79" s="20">
        <v>0</v>
      </c>
      <c r="G79" s="20">
        <v>0</v>
      </c>
      <c r="H79" s="20">
        <f>H80+H81+H88+H89</f>
        <v>26425.59</v>
      </c>
      <c r="I79" s="4"/>
      <c r="J79" s="20">
        <f>J80+J81+J88+J89</f>
        <v>26425.59</v>
      </c>
      <c r="K79" s="20">
        <f>K80+K81+K88+K89</f>
        <v>26425.59</v>
      </c>
      <c r="L79" s="20">
        <v>0</v>
      </c>
      <c r="M79" s="20">
        <v>0</v>
      </c>
      <c r="N79" s="20">
        <v>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s="14" customFormat="1" x14ac:dyDescent="0.25">
      <c r="A80" s="4" t="s">
        <v>2</v>
      </c>
      <c r="B80" s="35" t="s">
        <v>71</v>
      </c>
      <c r="C80" s="18">
        <v>22100</v>
      </c>
      <c r="D80" s="18">
        <v>22100</v>
      </c>
      <c r="E80" s="18">
        <v>0</v>
      </c>
      <c r="F80" s="18">
        <v>0</v>
      </c>
      <c r="G80" s="18">
        <v>0</v>
      </c>
      <c r="H80" s="18">
        <v>20060.650000000001</v>
      </c>
      <c r="I80" s="4"/>
      <c r="J80" s="18">
        <v>20060.650000000001</v>
      </c>
      <c r="K80" s="18">
        <v>20060.650000000001</v>
      </c>
      <c r="L80" s="18">
        <v>0</v>
      </c>
      <c r="M80" s="18">
        <v>0</v>
      </c>
      <c r="N80" s="18">
        <v>0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s="14" customFormat="1" x14ac:dyDescent="0.25">
      <c r="A81" s="4" t="s">
        <v>3</v>
      </c>
      <c r="B81" s="35" t="s">
        <v>72</v>
      </c>
      <c r="C81" s="18">
        <f>C83+C84+C85+C86+C87</f>
        <v>3625</v>
      </c>
      <c r="D81" s="18">
        <f>D83+D84+D85+D86+D87</f>
        <v>3625</v>
      </c>
      <c r="E81" s="18">
        <v>0</v>
      </c>
      <c r="F81" s="18">
        <v>0</v>
      </c>
      <c r="G81" s="18">
        <v>0</v>
      </c>
      <c r="H81" s="18">
        <v>3094.07</v>
      </c>
      <c r="I81" s="4"/>
      <c r="J81" s="18">
        <f>J83+J84+J85+J86+J87</f>
        <v>3094.07</v>
      </c>
      <c r="K81" s="18">
        <f>K83+K84+K85+K86+K87</f>
        <v>3094.07</v>
      </c>
      <c r="L81" s="18">
        <v>0</v>
      </c>
      <c r="M81" s="18">
        <v>0</v>
      </c>
      <c r="N81" s="18">
        <v>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s="14" customFormat="1" x14ac:dyDescent="0.25">
      <c r="A82" s="4"/>
      <c r="B82" s="35" t="s">
        <v>54</v>
      </c>
      <c r="C82" s="18"/>
      <c r="D82" s="18"/>
      <c r="E82" s="18"/>
      <c r="F82" s="18"/>
      <c r="G82" s="18"/>
      <c r="H82" s="18"/>
      <c r="I82" s="4"/>
      <c r="J82" s="18"/>
      <c r="K82" s="18"/>
      <c r="L82" s="18"/>
      <c r="M82" s="18"/>
      <c r="N82" s="18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s="14" customFormat="1" ht="31.5" x14ac:dyDescent="0.25">
      <c r="A83" s="4" t="s">
        <v>73</v>
      </c>
      <c r="B83" s="35" t="s">
        <v>78</v>
      </c>
      <c r="C83" s="18">
        <v>415.25</v>
      </c>
      <c r="D83" s="18">
        <v>415.25</v>
      </c>
      <c r="E83" s="18">
        <v>0</v>
      </c>
      <c r="F83" s="18">
        <v>0</v>
      </c>
      <c r="G83" s="18">
        <v>0</v>
      </c>
      <c r="H83" s="18">
        <v>415.23</v>
      </c>
      <c r="I83" s="4"/>
      <c r="J83" s="18">
        <v>415.23</v>
      </c>
      <c r="K83" s="18">
        <v>415.23</v>
      </c>
      <c r="L83" s="18">
        <v>0</v>
      </c>
      <c r="M83" s="18">
        <v>0</v>
      </c>
      <c r="N83" s="18">
        <v>0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s="14" customFormat="1" x14ac:dyDescent="0.25">
      <c r="A84" s="4" t="s">
        <v>74</v>
      </c>
      <c r="B84" s="35" t="s">
        <v>79</v>
      </c>
      <c r="C84" s="18">
        <v>1102.82</v>
      </c>
      <c r="D84" s="18">
        <v>1102.82</v>
      </c>
      <c r="E84" s="18">
        <v>0</v>
      </c>
      <c r="F84" s="18">
        <v>0</v>
      </c>
      <c r="G84" s="18">
        <v>0</v>
      </c>
      <c r="H84" s="18">
        <v>1102.82</v>
      </c>
      <c r="I84" s="4"/>
      <c r="J84" s="18">
        <v>1102.82</v>
      </c>
      <c r="K84" s="18">
        <v>1102.82</v>
      </c>
      <c r="L84" s="18">
        <v>0</v>
      </c>
      <c r="M84" s="18">
        <v>0</v>
      </c>
      <c r="N84" s="18">
        <v>0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s="14" customFormat="1" x14ac:dyDescent="0.25">
      <c r="A85" s="4" t="s">
        <v>75</v>
      </c>
      <c r="B85" s="35" t="s">
        <v>80</v>
      </c>
      <c r="C85" s="18">
        <v>1272.1600000000001</v>
      </c>
      <c r="D85" s="18">
        <v>1272.1600000000001</v>
      </c>
      <c r="E85" s="18">
        <v>0</v>
      </c>
      <c r="F85" s="18">
        <v>0</v>
      </c>
      <c r="G85" s="18">
        <v>0</v>
      </c>
      <c r="H85" s="18">
        <v>741.25</v>
      </c>
      <c r="I85" s="4"/>
      <c r="J85" s="18">
        <v>741.25</v>
      </c>
      <c r="K85" s="18">
        <v>741.25</v>
      </c>
      <c r="L85" s="18">
        <v>0</v>
      </c>
      <c r="M85" s="18">
        <v>0</v>
      </c>
      <c r="N85" s="18">
        <v>0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s="14" customFormat="1" x14ac:dyDescent="0.25">
      <c r="A86" s="4" t="s">
        <v>76</v>
      </c>
      <c r="B86" s="35" t="s">
        <v>81</v>
      </c>
      <c r="C86" s="18">
        <v>343.14</v>
      </c>
      <c r="D86" s="18">
        <v>343.14</v>
      </c>
      <c r="E86" s="18">
        <v>0</v>
      </c>
      <c r="F86" s="18">
        <v>0</v>
      </c>
      <c r="G86" s="18">
        <v>0</v>
      </c>
      <c r="H86" s="18">
        <v>343.14</v>
      </c>
      <c r="I86" s="4"/>
      <c r="J86" s="18">
        <v>343.14</v>
      </c>
      <c r="K86" s="18">
        <v>343.14</v>
      </c>
      <c r="L86" s="18">
        <v>0</v>
      </c>
      <c r="M86" s="18">
        <v>0</v>
      </c>
      <c r="N86" s="18">
        <v>0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s="14" customFormat="1" ht="31.5" x14ac:dyDescent="0.25">
      <c r="A87" s="4" t="s">
        <v>77</v>
      </c>
      <c r="B87" s="35" t="s">
        <v>82</v>
      </c>
      <c r="C87" s="18">
        <v>491.63</v>
      </c>
      <c r="D87" s="18">
        <v>491.63</v>
      </c>
      <c r="E87" s="18">
        <v>0</v>
      </c>
      <c r="F87" s="18">
        <v>0</v>
      </c>
      <c r="G87" s="18">
        <v>0</v>
      </c>
      <c r="H87" s="18">
        <v>491.63</v>
      </c>
      <c r="I87" s="4"/>
      <c r="J87" s="18">
        <v>491.63</v>
      </c>
      <c r="K87" s="18">
        <v>491.63</v>
      </c>
      <c r="L87" s="18">
        <v>0</v>
      </c>
      <c r="M87" s="18">
        <v>0</v>
      </c>
      <c r="N87" s="18">
        <v>0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s="14" customFormat="1" x14ac:dyDescent="0.25">
      <c r="A88" s="4" t="s">
        <v>5</v>
      </c>
      <c r="B88" s="35" t="s">
        <v>83</v>
      </c>
      <c r="C88" s="18">
        <v>2431</v>
      </c>
      <c r="D88" s="18">
        <v>2431</v>
      </c>
      <c r="E88" s="18">
        <v>0</v>
      </c>
      <c r="F88" s="18">
        <v>0</v>
      </c>
      <c r="G88" s="18">
        <v>0</v>
      </c>
      <c r="H88" s="18">
        <v>2427.1</v>
      </c>
      <c r="I88" s="4"/>
      <c r="J88" s="18">
        <v>2427.1</v>
      </c>
      <c r="K88" s="18">
        <v>2427.1</v>
      </c>
      <c r="L88" s="18">
        <v>0</v>
      </c>
      <c r="M88" s="18">
        <v>0</v>
      </c>
      <c r="N88" s="18">
        <v>0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s="14" customFormat="1" x14ac:dyDescent="0.25">
      <c r="A89" s="4" t="s">
        <v>7</v>
      </c>
      <c r="B89" s="35" t="s">
        <v>84</v>
      </c>
      <c r="C89" s="18">
        <v>850</v>
      </c>
      <c r="D89" s="18">
        <v>850</v>
      </c>
      <c r="E89" s="18">
        <v>0</v>
      </c>
      <c r="F89" s="18">
        <v>0</v>
      </c>
      <c r="G89" s="18">
        <v>0</v>
      </c>
      <c r="H89" s="18">
        <v>843.77</v>
      </c>
      <c r="I89" s="4"/>
      <c r="J89" s="18">
        <v>843.77</v>
      </c>
      <c r="K89" s="18">
        <v>843.77</v>
      </c>
      <c r="L89" s="18">
        <v>0</v>
      </c>
      <c r="M89" s="18">
        <v>0</v>
      </c>
      <c r="N89" s="18">
        <v>0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s="14" customFormat="1" ht="56.25" customHeight="1" x14ac:dyDescent="0.25">
      <c r="A90" s="4">
        <v>2</v>
      </c>
      <c r="B90" s="15" t="s">
        <v>85</v>
      </c>
      <c r="C90" s="20">
        <f>C91+C93+C94+C95+C96+C97+C98+C99+C100+C101+C102+C103+C104</f>
        <v>40767.25</v>
      </c>
      <c r="D90" s="20">
        <f>D91+D93+D94+D95+D96+D97+D98+D99+D100+D101+D102+D103+D104</f>
        <v>39419.199999999997</v>
      </c>
      <c r="E90" s="20">
        <v>0</v>
      </c>
      <c r="F90" s="20">
        <f>F91+F93+F94+F95+F96+F97+F98+F99+F100+F101+F102+F103+F104</f>
        <v>1348.05</v>
      </c>
      <c r="G90" s="20">
        <v>0</v>
      </c>
      <c r="H90" s="20">
        <f>H91+H93+H94+H95+H96+H97+H98+H99+H100+H101+H102+H103+H104</f>
        <v>35520.770000000011</v>
      </c>
      <c r="I90" s="4"/>
      <c r="J90" s="20">
        <f>J91+J93+J94+J95+J96+J97+J98+J99+J100+J101+J102+J103+J104</f>
        <v>35520.770000000011</v>
      </c>
      <c r="K90" s="20">
        <f t="shared" ref="K90:N90" si="29">K91+K93+K94+K95+K96+K97+K98+K99+K100+K101+K102+K103+K104</f>
        <v>35000.44000000001</v>
      </c>
      <c r="L90" s="20">
        <f t="shared" si="29"/>
        <v>0</v>
      </c>
      <c r="M90" s="20">
        <f t="shared" si="29"/>
        <v>520.33000000000004</v>
      </c>
      <c r="N90" s="20">
        <f t="shared" si="29"/>
        <v>0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s="14" customFormat="1" x14ac:dyDescent="0.25">
      <c r="A91" s="4" t="s">
        <v>15</v>
      </c>
      <c r="B91" s="35" t="s">
        <v>174</v>
      </c>
      <c r="C91" s="18">
        <v>22503.1</v>
      </c>
      <c r="D91" s="18">
        <v>22503.1</v>
      </c>
      <c r="E91" s="18">
        <v>0</v>
      </c>
      <c r="F91" s="18">
        <v>0</v>
      </c>
      <c r="G91" s="18">
        <v>0</v>
      </c>
      <c r="H91" s="18">
        <v>22679.18</v>
      </c>
      <c r="I91" s="4"/>
      <c r="J91" s="18">
        <v>22679.18</v>
      </c>
      <c r="K91" s="18">
        <v>22679.18</v>
      </c>
      <c r="L91" s="18">
        <v>0</v>
      </c>
      <c r="M91" s="18">
        <v>0</v>
      </c>
      <c r="N91" s="18">
        <v>0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s="14" customFormat="1" ht="31.5" x14ac:dyDescent="0.25">
      <c r="A92" s="4" t="s">
        <v>173</v>
      </c>
      <c r="B92" s="35" t="s">
        <v>156</v>
      </c>
      <c r="C92" s="18">
        <v>640</v>
      </c>
      <c r="D92" s="18">
        <v>640</v>
      </c>
      <c r="E92" s="18">
        <v>0</v>
      </c>
      <c r="F92" s="18">
        <v>0</v>
      </c>
      <c r="G92" s="18">
        <v>0</v>
      </c>
      <c r="H92" s="18">
        <v>534.91</v>
      </c>
      <c r="I92" s="4"/>
      <c r="J92" s="18">
        <v>534.91</v>
      </c>
      <c r="K92" s="18">
        <v>534.91</v>
      </c>
      <c r="L92" s="18">
        <v>0</v>
      </c>
      <c r="M92" s="18">
        <v>0</v>
      </c>
      <c r="N92" s="18">
        <v>0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s="14" customFormat="1" x14ac:dyDescent="0.25">
      <c r="A93" s="4" t="s">
        <v>18</v>
      </c>
      <c r="B93" s="35" t="s">
        <v>87</v>
      </c>
      <c r="C93" s="18">
        <v>1460</v>
      </c>
      <c r="D93" s="18">
        <v>1460</v>
      </c>
      <c r="E93" s="18">
        <v>0</v>
      </c>
      <c r="F93" s="18">
        <v>0</v>
      </c>
      <c r="G93" s="18">
        <v>0</v>
      </c>
      <c r="H93" s="18">
        <v>528.25</v>
      </c>
      <c r="I93" s="4"/>
      <c r="J93" s="18">
        <v>528.25</v>
      </c>
      <c r="K93" s="18">
        <v>528.25</v>
      </c>
      <c r="L93" s="18">
        <v>0</v>
      </c>
      <c r="M93" s="18">
        <v>0</v>
      </c>
      <c r="N93" s="18">
        <v>0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s="14" customFormat="1" x14ac:dyDescent="0.25">
      <c r="A94" s="4" t="s">
        <v>19</v>
      </c>
      <c r="B94" s="35" t="s">
        <v>88</v>
      </c>
      <c r="C94" s="18">
        <v>1935</v>
      </c>
      <c r="D94" s="18">
        <v>1935</v>
      </c>
      <c r="E94" s="18">
        <v>0</v>
      </c>
      <c r="F94" s="18">
        <v>0</v>
      </c>
      <c r="G94" s="18">
        <v>0</v>
      </c>
      <c r="H94" s="18">
        <v>1762.22</v>
      </c>
      <c r="I94" s="4"/>
      <c r="J94" s="18">
        <v>1762.22</v>
      </c>
      <c r="K94" s="18">
        <v>1762.22</v>
      </c>
      <c r="L94" s="18">
        <v>0</v>
      </c>
      <c r="M94" s="18">
        <v>0</v>
      </c>
      <c r="N94" s="18">
        <v>0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s="14" customFormat="1" x14ac:dyDescent="0.25">
      <c r="A95" s="4" t="s">
        <v>20</v>
      </c>
      <c r="B95" s="35" t="s">
        <v>89</v>
      </c>
      <c r="C95" s="18">
        <v>727.3</v>
      </c>
      <c r="D95" s="18">
        <v>727.3</v>
      </c>
      <c r="E95" s="18">
        <v>0</v>
      </c>
      <c r="F95" s="18">
        <v>0</v>
      </c>
      <c r="G95" s="18">
        <v>0</v>
      </c>
      <c r="H95" s="18">
        <v>727.28</v>
      </c>
      <c r="I95" s="4"/>
      <c r="J95" s="18">
        <v>727.28</v>
      </c>
      <c r="K95" s="18">
        <v>727.28</v>
      </c>
      <c r="L95" s="18">
        <v>0</v>
      </c>
      <c r="M95" s="18">
        <v>0</v>
      </c>
      <c r="N95" s="18">
        <v>0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s="14" customFormat="1" x14ac:dyDescent="0.25">
      <c r="A96" s="4" t="s">
        <v>21</v>
      </c>
      <c r="B96" s="35" t="s">
        <v>90</v>
      </c>
      <c r="C96" s="18">
        <v>290</v>
      </c>
      <c r="D96" s="18">
        <v>290</v>
      </c>
      <c r="E96" s="18">
        <v>0</v>
      </c>
      <c r="F96" s="18">
        <v>0</v>
      </c>
      <c r="G96" s="18">
        <v>0</v>
      </c>
      <c r="H96" s="18">
        <v>288.33</v>
      </c>
      <c r="I96" s="4"/>
      <c r="J96" s="18">
        <v>288.33</v>
      </c>
      <c r="K96" s="18">
        <v>288.33</v>
      </c>
      <c r="L96" s="18">
        <v>0</v>
      </c>
      <c r="M96" s="18">
        <v>0</v>
      </c>
      <c r="N96" s="18">
        <v>0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s="14" customFormat="1" x14ac:dyDescent="0.25">
      <c r="A97" s="4" t="s">
        <v>22</v>
      </c>
      <c r="B97" s="35" t="s">
        <v>175</v>
      </c>
      <c r="C97" s="18">
        <v>80</v>
      </c>
      <c r="D97" s="18">
        <v>80</v>
      </c>
      <c r="E97" s="18">
        <v>0</v>
      </c>
      <c r="F97" s="18">
        <v>0</v>
      </c>
      <c r="G97" s="18">
        <v>0</v>
      </c>
      <c r="H97" s="18">
        <v>80</v>
      </c>
      <c r="I97" s="4"/>
      <c r="J97" s="18">
        <v>80</v>
      </c>
      <c r="K97" s="18">
        <v>80</v>
      </c>
      <c r="L97" s="18">
        <v>0</v>
      </c>
      <c r="M97" s="18">
        <v>0</v>
      </c>
      <c r="N97" s="18">
        <v>0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s="14" customFormat="1" x14ac:dyDescent="0.25">
      <c r="A98" s="4" t="s">
        <v>23</v>
      </c>
      <c r="B98" s="35" t="s">
        <v>91</v>
      </c>
      <c r="C98" s="18">
        <v>1000</v>
      </c>
      <c r="D98" s="18">
        <v>1000</v>
      </c>
      <c r="E98" s="18">
        <v>0</v>
      </c>
      <c r="F98" s="18">
        <v>0</v>
      </c>
      <c r="G98" s="18">
        <v>0</v>
      </c>
      <c r="H98" s="18">
        <v>950.97</v>
      </c>
      <c r="I98" s="4"/>
      <c r="J98" s="18">
        <v>950.97</v>
      </c>
      <c r="K98" s="18">
        <v>950.97</v>
      </c>
      <c r="L98" s="18">
        <v>0</v>
      </c>
      <c r="M98" s="18">
        <v>0</v>
      </c>
      <c r="N98" s="18">
        <v>0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s="14" customFormat="1" x14ac:dyDescent="0.25">
      <c r="A99" s="4" t="s">
        <v>24</v>
      </c>
      <c r="B99" s="35" t="s">
        <v>92</v>
      </c>
      <c r="C99" s="18">
        <v>2021.9</v>
      </c>
      <c r="D99" s="18">
        <v>2021.9</v>
      </c>
      <c r="E99" s="18">
        <v>0</v>
      </c>
      <c r="F99" s="18">
        <v>0</v>
      </c>
      <c r="G99" s="18">
        <v>0</v>
      </c>
      <c r="H99" s="18">
        <v>1707.15</v>
      </c>
      <c r="I99" s="4"/>
      <c r="J99" s="18">
        <v>1707.15</v>
      </c>
      <c r="K99" s="18">
        <v>1707.15</v>
      </c>
      <c r="L99" s="18">
        <v>0</v>
      </c>
      <c r="M99" s="18">
        <v>0</v>
      </c>
      <c r="N99" s="18">
        <v>0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s="14" customFormat="1" ht="31.5" x14ac:dyDescent="0.25">
      <c r="A100" s="49" t="s">
        <v>25</v>
      </c>
      <c r="B100" s="35" t="s">
        <v>100</v>
      </c>
      <c r="C100" s="18">
        <v>570.9</v>
      </c>
      <c r="D100" s="18">
        <v>570.9</v>
      </c>
      <c r="E100" s="18">
        <v>0</v>
      </c>
      <c r="F100" s="18">
        <v>0</v>
      </c>
      <c r="G100" s="18">
        <v>0</v>
      </c>
      <c r="H100" s="18">
        <v>570.9</v>
      </c>
      <c r="I100" s="4"/>
      <c r="J100" s="18">
        <v>570.9</v>
      </c>
      <c r="K100" s="18">
        <v>570.9</v>
      </c>
      <c r="L100" s="18">
        <v>0</v>
      </c>
      <c r="M100" s="18">
        <v>0</v>
      </c>
      <c r="N100" s="18">
        <v>0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s="14" customFormat="1" x14ac:dyDescent="0.25">
      <c r="A101" s="4" t="s">
        <v>184</v>
      </c>
      <c r="B101" s="35" t="s">
        <v>93</v>
      </c>
      <c r="C101" s="18">
        <v>7414</v>
      </c>
      <c r="D101" s="18">
        <v>7414</v>
      </c>
      <c r="E101" s="18">
        <v>0</v>
      </c>
      <c r="F101" s="18">
        <v>0</v>
      </c>
      <c r="G101" s="18">
        <v>0</v>
      </c>
      <c r="H101" s="18">
        <v>4388.34</v>
      </c>
      <c r="I101" s="4"/>
      <c r="J101" s="18">
        <v>4388.34</v>
      </c>
      <c r="K101" s="18">
        <v>4388.34</v>
      </c>
      <c r="L101" s="18">
        <v>0</v>
      </c>
      <c r="M101" s="18">
        <v>0</v>
      </c>
      <c r="N101" s="18">
        <v>0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s="14" customFormat="1" ht="47.25" x14ac:dyDescent="0.25">
      <c r="A102" s="4" t="s">
        <v>86</v>
      </c>
      <c r="B102" s="35" t="s">
        <v>94</v>
      </c>
      <c r="C102" s="18">
        <v>770</v>
      </c>
      <c r="D102" s="18">
        <v>770</v>
      </c>
      <c r="E102" s="18">
        <v>0</v>
      </c>
      <c r="F102" s="18">
        <v>0</v>
      </c>
      <c r="G102" s="18">
        <v>0</v>
      </c>
      <c r="H102" s="18">
        <v>762.81</v>
      </c>
      <c r="I102" s="4"/>
      <c r="J102" s="18">
        <v>762.81</v>
      </c>
      <c r="K102" s="18">
        <v>762.81</v>
      </c>
      <c r="L102" s="18">
        <v>0</v>
      </c>
      <c r="M102" s="18">
        <v>0</v>
      </c>
      <c r="N102" s="18">
        <v>0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s="14" customFormat="1" ht="63" x14ac:dyDescent="0.25">
      <c r="A103" s="4" t="s">
        <v>185</v>
      </c>
      <c r="B103" s="35" t="s">
        <v>101</v>
      </c>
      <c r="C103" s="18">
        <v>497.22</v>
      </c>
      <c r="D103" s="18">
        <v>497.22</v>
      </c>
      <c r="E103" s="18">
        <v>0</v>
      </c>
      <c r="F103" s="18">
        <v>0</v>
      </c>
      <c r="G103" s="18">
        <v>0</v>
      </c>
      <c r="H103" s="18">
        <v>497.19</v>
      </c>
      <c r="I103" s="4"/>
      <c r="J103" s="18">
        <v>497.19</v>
      </c>
      <c r="K103" s="18">
        <v>497.19</v>
      </c>
      <c r="L103" s="18">
        <v>0</v>
      </c>
      <c r="M103" s="18">
        <v>0</v>
      </c>
      <c r="N103" s="18">
        <v>0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s="14" customFormat="1" ht="47.25" x14ac:dyDescent="0.25">
      <c r="A104" s="4" t="s">
        <v>186</v>
      </c>
      <c r="B104" s="35" t="s">
        <v>139</v>
      </c>
      <c r="C104" s="18">
        <f>D104+F104</f>
        <v>1497.83</v>
      </c>
      <c r="D104" s="18">
        <v>149.78</v>
      </c>
      <c r="E104" s="18">
        <v>0</v>
      </c>
      <c r="F104" s="18">
        <v>1348.05</v>
      </c>
      <c r="G104" s="18">
        <v>0</v>
      </c>
      <c r="H104" s="18">
        <v>578.15</v>
      </c>
      <c r="I104" s="4"/>
      <c r="J104" s="18">
        <v>578.15</v>
      </c>
      <c r="K104" s="18">
        <v>57.82</v>
      </c>
      <c r="L104" s="18">
        <v>0</v>
      </c>
      <c r="M104" s="18">
        <v>520.33000000000004</v>
      </c>
      <c r="N104" s="18">
        <v>0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s="14" customFormat="1" ht="54" customHeight="1" x14ac:dyDescent="0.25">
      <c r="A105" s="4">
        <v>3</v>
      </c>
      <c r="B105" s="15" t="s">
        <v>95</v>
      </c>
      <c r="C105" s="20">
        <f>C106+C107+C108+C109</f>
        <v>9614</v>
      </c>
      <c r="D105" s="20">
        <f>D106+D107+D108+D109</f>
        <v>9614</v>
      </c>
      <c r="E105" s="20">
        <v>0</v>
      </c>
      <c r="F105" s="20">
        <v>0</v>
      </c>
      <c r="G105" s="20">
        <v>0</v>
      </c>
      <c r="H105" s="20">
        <f>H106+H107+H108+H109</f>
        <v>9609.6899999999987</v>
      </c>
      <c r="I105" s="4"/>
      <c r="J105" s="20">
        <f>J106+J107+J108+J109</f>
        <v>9609.6899999999987</v>
      </c>
      <c r="K105" s="20">
        <f>K106+K107+K108+K109</f>
        <v>9609.6899999999987</v>
      </c>
      <c r="L105" s="20">
        <v>0</v>
      </c>
      <c r="M105" s="20">
        <v>0</v>
      </c>
      <c r="N105" s="20">
        <v>0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s="14" customFormat="1" ht="31.5" x14ac:dyDescent="0.25">
      <c r="A106" s="4" t="s">
        <v>45</v>
      </c>
      <c r="B106" s="35" t="s">
        <v>96</v>
      </c>
      <c r="C106" s="18">
        <v>514</v>
      </c>
      <c r="D106" s="18">
        <v>514</v>
      </c>
      <c r="E106" s="18">
        <v>0</v>
      </c>
      <c r="F106" s="18">
        <v>0</v>
      </c>
      <c r="G106" s="18">
        <v>0</v>
      </c>
      <c r="H106" s="18">
        <v>513.9</v>
      </c>
      <c r="I106" s="4"/>
      <c r="J106" s="18">
        <v>513.9</v>
      </c>
      <c r="K106" s="18">
        <v>513.9</v>
      </c>
      <c r="L106" s="18">
        <v>0</v>
      </c>
      <c r="M106" s="18">
        <v>0</v>
      </c>
      <c r="N106" s="18">
        <v>0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s="14" customFormat="1" ht="47.25" x14ac:dyDescent="0.25">
      <c r="A107" s="4" t="s">
        <v>47</v>
      </c>
      <c r="B107" s="35" t="s">
        <v>176</v>
      </c>
      <c r="C107" s="18">
        <v>5600</v>
      </c>
      <c r="D107" s="18">
        <v>5600</v>
      </c>
      <c r="E107" s="18">
        <v>0</v>
      </c>
      <c r="F107" s="18">
        <v>0</v>
      </c>
      <c r="G107" s="18">
        <v>0</v>
      </c>
      <c r="H107" s="18">
        <v>5598.79</v>
      </c>
      <c r="I107" s="4"/>
      <c r="J107" s="18">
        <v>5598.79</v>
      </c>
      <c r="K107" s="18">
        <v>5598.79</v>
      </c>
      <c r="L107" s="18">
        <v>0</v>
      </c>
      <c r="M107" s="18">
        <v>0</v>
      </c>
      <c r="N107" s="18">
        <v>0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s="14" customFormat="1" ht="31.5" x14ac:dyDescent="0.25">
      <c r="A108" s="4" t="s">
        <v>59</v>
      </c>
      <c r="B108" s="35" t="s">
        <v>97</v>
      </c>
      <c r="C108" s="18">
        <v>3000</v>
      </c>
      <c r="D108" s="18">
        <v>3000</v>
      </c>
      <c r="E108" s="18">
        <v>0</v>
      </c>
      <c r="F108" s="18">
        <v>0</v>
      </c>
      <c r="G108" s="18">
        <v>0</v>
      </c>
      <c r="H108" s="18">
        <v>3000</v>
      </c>
      <c r="I108" s="4"/>
      <c r="J108" s="18">
        <v>3000</v>
      </c>
      <c r="K108" s="18">
        <v>3000</v>
      </c>
      <c r="L108" s="18">
        <v>0</v>
      </c>
      <c r="M108" s="18">
        <v>0</v>
      </c>
      <c r="N108" s="18">
        <v>0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s="14" customFormat="1" ht="31.5" x14ac:dyDescent="0.25">
      <c r="A109" s="4" t="s">
        <v>177</v>
      </c>
      <c r="B109" s="35" t="s">
        <v>178</v>
      </c>
      <c r="C109" s="18">
        <v>500</v>
      </c>
      <c r="D109" s="18">
        <v>500</v>
      </c>
      <c r="E109" s="18">
        <v>0</v>
      </c>
      <c r="F109" s="18">
        <v>0</v>
      </c>
      <c r="G109" s="18">
        <v>0</v>
      </c>
      <c r="H109" s="18">
        <v>497</v>
      </c>
      <c r="I109" s="4"/>
      <c r="J109" s="18">
        <v>497</v>
      </c>
      <c r="K109" s="18">
        <v>497</v>
      </c>
      <c r="L109" s="18">
        <v>0</v>
      </c>
      <c r="M109" s="18">
        <v>0</v>
      </c>
      <c r="N109" s="18">
        <v>0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s="14" customFormat="1" ht="35.25" customHeight="1" x14ac:dyDescent="0.25">
      <c r="A110" s="4">
        <v>4</v>
      </c>
      <c r="B110" s="15" t="s">
        <v>98</v>
      </c>
      <c r="C110" s="20">
        <f>C111+C112</f>
        <v>5029.45</v>
      </c>
      <c r="D110" s="20">
        <f>D111+D112</f>
        <v>5029.45</v>
      </c>
      <c r="E110" s="20">
        <v>0</v>
      </c>
      <c r="F110" s="20">
        <v>0</v>
      </c>
      <c r="G110" s="20">
        <v>0</v>
      </c>
      <c r="H110" s="20">
        <f>H111+H112</f>
        <v>4900.83</v>
      </c>
      <c r="I110" s="4"/>
      <c r="J110" s="20">
        <f>J111+J112</f>
        <v>4900.83</v>
      </c>
      <c r="K110" s="20">
        <f>K111+K112</f>
        <v>4900.83</v>
      </c>
      <c r="L110" s="20">
        <v>0</v>
      </c>
      <c r="M110" s="20">
        <v>0</v>
      </c>
      <c r="N110" s="20">
        <v>0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s="14" customFormat="1" ht="31.5" x14ac:dyDescent="0.25">
      <c r="A111" s="4" t="s">
        <v>60</v>
      </c>
      <c r="B111" s="35" t="s">
        <v>99</v>
      </c>
      <c r="C111" s="18">
        <v>2500</v>
      </c>
      <c r="D111" s="18">
        <v>2500</v>
      </c>
      <c r="E111" s="18">
        <v>0</v>
      </c>
      <c r="F111" s="18">
        <v>0</v>
      </c>
      <c r="G111" s="18">
        <v>0</v>
      </c>
      <c r="H111" s="18">
        <v>2371.38</v>
      </c>
      <c r="I111" s="4"/>
      <c r="J111" s="18">
        <v>2371.38</v>
      </c>
      <c r="K111" s="18">
        <v>2371.38</v>
      </c>
      <c r="L111" s="18">
        <v>0</v>
      </c>
      <c r="M111" s="18">
        <v>0</v>
      </c>
      <c r="N111" s="18">
        <v>0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s="14" customFormat="1" x14ac:dyDescent="0.25">
      <c r="A112" s="4" t="s">
        <v>102</v>
      </c>
      <c r="B112" s="35" t="s">
        <v>103</v>
      </c>
      <c r="C112" s="18">
        <v>2529.4499999999998</v>
      </c>
      <c r="D112" s="18">
        <v>2529.4499999999998</v>
      </c>
      <c r="E112" s="18">
        <v>0</v>
      </c>
      <c r="F112" s="18">
        <v>0</v>
      </c>
      <c r="G112" s="18">
        <v>0</v>
      </c>
      <c r="H112" s="18">
        <v>2529.4499999999998</v>
      </c>
      <c r="I112" s="4"/>
      <c r="J112" s="18">
        <v>2529.4499999999998</v>
      </c>
      <c r="K112" s="18">
        <v>2529.4499999999998</v>
      </c>
      <c r="L112" s="18">
        <v>0</v>
      </c>
      <c r="M112" s="18">
        <v>0</v>
      </c>
      <c r="N112" s="18">
        <v>0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s="14" customFormat="1" ht="63" x14ac:dyDescent="0.25">
      <c r="A113" s="45">
        <v>9</v>
      </c>
      <c r="B113" s="7" t="s">
        <v>145</v>
      </c>
      <c r="C113" s="8">
        <f>C114+C118+C126</f>
        <v>11574.94</v>
      </c>
      <c r="D113" s="8">
        <f>D114+D118+D126</f>
        <v>11574.94</v>
      </c>
      <c r="E113" s="8">
        <v>0</v>
      </c>
      <c r="F113" s="8">
        <v>0</v>
      </c>
      <c r="G113" s="8">
        <v>0</v>
      </c>
      <c r="H113" s="8">
        <v>11502.54</v>
      </c>
      <c r="I113" s="4" t="s">
        <v>183</v>
      </c>
      <c r="J113" s="8">
        <f>J114+J118+J126</f>
        <v>11502.54</v>
      </c>
      <c r="K113" s="8">
        <f>K114+K118+K126</f>
        <v>11502.54</v>
      </c>
      <c r="L113" s="8">
        <v>0</v>
      </c>
      <c r="M113" s="8">
        <v>0</v>
      </c>
      <c r="N113" s="8">
        <v>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s="14" customFormat="1" ht="54" customHeight="1" x14ac:dyDescent="0.25">
      <c r="A114" s="4">
        <v>1</v>
      </c>
      <c r="B114" s="15" t="s">
        <v>104</v>
      </c>
      <c r="C114" s="20">
        <f>C115+C116+C117</f>
        <v>2116</v>
      </c>
      <c r="D114" s="20">
        <f>D115+D116+D117</f>
        <v>2116</v>
      </c>
      <c r="E114" s="20">
        <v>0</v>
      </c>
      <c r="F114" s="20">
        <v>0</v>
      </c>
      <c r="G114" s="20">
        <v>0</v>
      </c>
      <c r="H114" s="20">
        <v>2115.85</v>
      </c>
      <c r="I114" s="4"/>
      <c r="J114" s="20">
        <f>J115+J116+J117</f>
        <v>2115.85</v>
      </c>
      <c r="K114" s="20">
        <f>K115+K116+K117</f>
        <v>2115.85</v>
      </c>
      <c r="L114" s="20">
        <v>0</v>
      </c>
      <c r="M114" s="20">
        <v>0</v>
      </c>
      <c r="N114" s="20">
        <v>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s="14" customFormat="1" ht="31.5" x14ac:dyDescent="0.25">
      <c r="A115" s="4" t="s">
        <v>2</v>
      </c>
      <c r="B115" s="35" t="s">
        <v>140</v>
      </c>
      <c r="C115" s="18">
        <v>1000</v>
      </c>
      <c r="D115" s="18">
        <v>1000</v>
      </c>
      <c r="E115" s="18">
        <v>0</v>
      </c>
      <c r="F115" s="18">
        <v>0</v>
      </c>
      <c r="G115" s="18">
        <v>0</v>
      </c>
      <c r="H115" s="18">
        <v>999.9</v>
      </c>
      <c r="I115" s="4"/>
      <c r="J115" s="18">
        <v>999.9</v>
      </c>
      <c r="K115" s="18">
        <v>999.9</v>
      </c>
      <c r="L115" s="18">
        <v>0</v>
      </c>
      <c r="M115" s="18">
        <v>0</v>
      </c>
      <c r="N115" s="18">
        <v>0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s="14" customFormat="1" ht="31.5" x14ac:dyDescent="0.25">
      <c r="A116" s="4" t="s">
        <v>3</v>
      </c>
      <c r="B116" s="35" t="s">
        <v>155</v>
      </c>
      <c r="C116" s="18">
        <v>901.1</v>
      </c>
      <c r="D116" s="18">
        <v>901.1</v>
      </c>
      <c r="E116" s="18">
        <v>0</v>
      </c>
      <c r="F116" s="18">
        <v>0</v>
      </c>
      <c r="G116" s="18">
        <v>0</v>
      </c>
      <c r="H116" s="18">
        <v>901.09</v>
      </c>
      <c r="I116" s="4"/>
      <c r="J116" s="18">
        <v>901.09</v>
      </c>
      <c r="K116" s="18">
        <v>901.09</v>
      </c>
      <c r="L116" s="18">
        <v>0</v>
      </c>
      <c r="M116" s="18">
        <v>0</v>
      </c>
      <c r="N116" s="18">
        <v>0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s="14" customFormat="1" ht="31.5" x14ac:dyDescent="0.25">
      <c r="A117" s="4" t="s">
        <v>5</v>
      </c>
      <c r="B117" s="35" t="s">
        <v>179</v>
      </c>
      <c r="C117" s="18">
        <v>214.9</v>
      </c>
      <c r="D117" s="18">
        <v>214.9</v>
      </c>
      <c r="E117" s="18">
        <v>0</v>
      </c>
      <c r="F117" s="18">
        <v>0</v>
      </c>
      <c r="G117" s="18">
        <v>0</v>
      </c>
      <c r="H117" s="18">
        <v>214.86</v>
      </c>
      <c r="I117" s="4"/>
      <c r="J117" s="18">
        <v>214.86</v>
      </c>
      <c r="K117" s="18">
        <v>214.86</v>
      </c>
      <c r="L117" s="18">
        <v>0</v>
      </c>
      <c r="M117" s="18">
        <v>0</v>
      </c>
      <c r="N117" s="18">
        <v>0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s="14" customFormat="1" ht="37.5" customHeight="1" x14ac:dyDescent="0.25">
      <c r="A118" s="4">
        <v>2</v>
      </c>
      <c r="B118" s="15" t="s">
        <v>105</v>
      </c>
      <c r="C118" s="20">
        <f>C119+C120+C121+C122+C123+C124+C125</f>
        <v>8643.4500000000007</v>
      </c>
      <c r="D118" s="20">
        <f>D119+D120+D121+D122+D123+D124+D125</f>
        <v>8643.4500000000007</v>
      </c>
      <c r="E118" s="20">
        <v>0</v>
      </c>
      <c r="F118" s="20">
        <v>0</v>
      </c>
      <c r="G118" s="20">
        <v>0</v>
      </c>
      <c r="H118" s="20">
        <v>8588.91</v>
      </c>
      <c r="I118" s="4"/>
      <c r="J118" s="20">
        <f>J119+J120+J121+J122+J123+J124+J125</f>
        <v>8588.91</v>
      </c>
      <c r="K118" s="20">
        <f>K119+K120+K121+K122+K123+K124+K125</f>
        <v>8588.91</v>
      </c>
      <c r="L118" s="20">
        <v>0</v>
      </c>
      <c r="M118" s="20">
        <v>0</v>
      </c>
      <c r="N118" s="20">
        <v>0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s="14" customFormat="1" ht="47.25" x14ac:dyDescent="0.25">
      <c r="A119" s="4" t="s">
        <v>15</v>
      </c>
      <c r="B119" s="35" t="s">
        <v>106</v>
      </c>
      <c r="C119" s="18">
        <v>3288.38</v>
      </c>
      <c r="D119" s="18">
        <v>3288.38</v>
      </c>
      <c r="E119" s="18">
        <v>0</v>
      </c>
      <c r="F119" s="18">
        <v>0</v>
      </c>
      <c r="G119" s="18">
        <v>0</v>
      </c>
      <c r="H119" s="18">
        <v>3354.63</v>
      </c>
      <c r="I119" s="4"/>
      <c r="J119" s="18">
        <v>3354.63</v>
      </c>
      <c r="K119" s="18">
        <v>3354.63</v>
      </c>
      <c r="L119" s="18">
        <v>0</v>
      </c>
      <c r="M119" s="18">
        <v>0</v>
      </c>
      <c r="N119" s="18">
        <v>0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s="14" customFormat="1" ht="31.5" x14ac:dyDescent="0.25">
      <c r="A120" s="4" t="s">
        <v>18</v>
      </c>
      <c r="B120" s="35" t="s">
        <v>156</v>
      </c>
      <c r="C120" s="18">
        <v>620</v>
      </c>
      <c r="D120" s="18">
        <v>620</v>
      </c>
      <c r="E120" s="18">
        <v>0</v>
      </c>
      <c r="F120" s="18">
        <v>0</v>
      </c>
      <c r="G120" s="18">
        <v>0</v>
      </c>
      <c r="H120" s="18">
        <v>499.21</v>
      </c>
      <c r="I120" s="4"/>
      <c r="J120" s="18">
        <v>499.21</v>
      </c>
      <c r="K120" s="18">
        <v>499.21</v>
      </c>
      <c r="L120" s="18">
        <v>0</v>
      </c>
      <c r="M120" s="18">
        <v>0</v>
      </c>
      <c r="N120" s="18">
        <v>0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s="14" customFormat="1" ht="47.25" x14ac:dyDescent="0.25">
      <c r="A121" s="4" t="s">
        <v>19</v>
      </c>
      <c r="B121" s="35" t="s">
        <v>107</v>
      </c>
      <c r="C121" s="18">
        <v>680</v>
      </c>
      <c r="D121" s="18">
        <v>680</v>
      </c>
      <c r="E121" s="18">
        <v>0</v>
      </c>
      <c r="F121" s="18">
        <v>0</v>
      </c>
      <c r="G121" s="18">
        <v>0</v>
      </c>
      <c r="H121" s="18">
        <v>680</v>
      </c>
      <c r="I121" s="4"/>
      <c r="J121" s="18">
        <v>680</v>
      </c>
      <c r="K121" s="18">
        <v>680</v>
      </c>
      <c r="L121" s="18">
        <v>0</v>
      </c>
      <c r="M121" s="18">
        <v>0</v>
      </c>
      <c r="N121" s="18">
        <v>0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s="14" customFormat="1" ht="31.5" x14ac:dyDescent="0.25">
      <c r="A122" s="4" t="s">
        <v>20</v>
      </c>
      <c r="B122" s="35" t="s">
        <v>108</v>
      </c>
      <c r="C122" s="18">
        <v>679.06</v>
      </c>
      <c r="D122" s="18">
        <v>679.06</v>
      </c>
      <c r="E122" s="18">
        <v>0</v>
      </c>
      <c r="F122" s="18">
        <v>0</v>
      </c>
      <c r="G122" s="18">
        <v>0</v>
      </c>
      <c r="H122" s="18">
        <v>679.06</v>
      </c>
      <c r="I122" s="4"/>
      <c r="J122" s="18">
        <v>679.06</v>
      </c>
      <c r="K122" s="18">
        <v>679.06</v>
      </c>
      <c r="L122" s="18">
        <v>0</v>
      </c>
      <c r="M122" s="18">
        <v>0</v>
      </c>
      <c r="N122" s="18">
        <v>0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s="14" customFormat="1" ht="31.5" x14ac:dyDescent="0.25">
      <c r="A123" s="4" t="s">
        <v>21</v>
      </c>
      <c r="B123" s="35" t="s">
        <v>109</v>
      </c>
      <c r="C123" s="18">
        <v>730.6</v>
      </c>
      <c r="D123" s="18">
        <v>730.6</v>
      </c>
      <c r="E123" s="18">
        <v>0</v>
      </c>
      <c r="F123" s="18">
        <v>0</v>
      </c>
      <c r="G123" s="18">
        <v>0</v>
      </c>
      <c r="H123" s="18">
        <v>730.6</v>
      </c>
      <c r="I123" s="4"/>
      <c r="J123" s="18">
        <v>730.6</v>
      </c>
      <c r="K123" s="18">
        <v>730.6</v>
      </c>
      <c r="L123" s="18">
        <v>0</v>
      </c>
      <c r="M123" s="18">
        <v>0</v>
      </c>
      <c r="N123" s="18">
        <v>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s="14" customFormat="1" x14ac:dyDescent="0.25">
      <c r="A124" s="4" t="s">
        <v>23</v>
      </c>
      <c r="B124" s="35" t="s">
        <v>110</v>
      </c>
      <c r="C124" s="18">
        <v>2483</v>
      </c>
      <c r="D124" s="18">
        <v>2483</v>
      </c>
      <c r="E124" s="18">
        <v>0</v>
      </c>
      <c r="F124" s="18">
        <v>0</v>
      </c>
      <c r="G124" s="18">
        <v>0</v>
      </c>
      <c r="H124" s="18">
        <v>2483</v>
      </c>
      <c r="I124" s="4"/>
      <c r="J124" s="18">
        <v>2483</v>
      </c>
      <c r="K124" s="18">
        <v>2483</v>
      </c>
      <c r="L124" s="18">
        <v>0</v>
      </c>
      <c r="M124" s="18">
        <v>0</v>
      </c>
      <c r="N124" s="18">
        <v>0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s="14" customFormat="1" ht="31.5" x14ac:dyDescent="0.25">
      <c r="A125" s="49" t="s">
        <v>24</v>
      </c>
      <c r="B125" s="35" t="s">
        <v>111</v>
      </c>
      <c r="C125" s="18">
        <v>162.41</v>
      </c>
      <c r="D125" s="18">
        <v>162.41</v>
      </c>
      <c r="E125" s="18">
        <v>0</v>
      </c>
      <c r="F125" s="18">
        <v>0</v>
      </c>
      <c r="G125" s="18">
        <v>0</v>
      </c>
      <c r="H125" s="18">
        <v>162.41</v>
      </c>
      <c r="I125" s="4"/>
      <c r="J125" s="18">
        <v>162.41</v>
      </c>
      <c r="K125" s="18">
        <v>162.41</v>
      </c>
      <c r="L125" s="18">
        <v>0</v>
      </c>
      <c r="M125" s="18">
        <v>0</v>
      </c>
      <c r="N125" s="18">
        <v>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s="14" customFormat="1" ht="60" customHeight="1" x14ac:dyDescent="0.25">
      <c r="A126" s="4">
        <v>3</v>
      </c>
      <c r="B126" s="15" t="s">
        <v>112</v>
      </c>
      <c r="C126" s="20">
        <f>C127+C128</f>
        <v>815.49</v>
      </c>
      <c r="D126" s="20">
        <f>D127+D128</f>
        <v>815.49</v>
      </c>
      <c r="E126" s="20">
        <v>0</v>
      </c>
      <c r="F126" s="20">
        <v>0</v>
      </c>
      <c r="G126" s="20">
        <v>0</v>
      </c>
      <c r="H126" s="20">
        <v>797.78</v>
      </c>
      <c r="I126" s="4"/>
      <c r="J126" s="20">
        <f>J127+J128</f>
        <v>797.78</v>
      </c>
      <c r="K126" s="20">
        <f>K127+K128</f>
        <v>797.78</v>
      </c>
      <c r="L126" s="20">
        <v>0</v>
      </c>
      <c r="M126" s="20">
        <v>0</v>
      </c>
      <c r="N126" s="20">
        <v>0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s="14" customFormat="1" ht="78.75" x14ac:dyDescent="0.25">
      <c r="A127" s="4" t="s">
        <v>45</v>
      </c>
      <c r="B127" s="35" t="s">
        <v>113</v>
      </c>
      <c r="C127" s="18">
        <v>106.5</v>
      </c>
      <c r="D127" s="18">
        <v>106.5</v>
      </c>
      <c r="E127" s="18">
        <v>0</v>
      </c>
      <c r="F127" s="18">
        <v>0</v>
      </c>
      <c r="G127" s="18">
        <v>0</v>
      </c>
      <c r="H127" s="18">
        <v>106.05</v>
      </c>
      <c r="I127" s="4"/>
      <c r="J127" s="18">
        <v>106.05</v>
      </c>
      <c r="K127" s="18">
        <v>106.05</v>
      </c>
      <c r="L127" s="18">
        <v>0</v>
      </c>
      <c r="M127" s="18">
        <v>0</v>
      </c>
      <c r="N127" s="18">
        <v>0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s="14" customFormat="1" ht="78.75" x14ac:dyDescent="0.25">
      <c r="A128" s="4" t="s">
        <v>47</v>
      </c>
      <c r="B128" s="35" t="s">
        <v>157</v>
      </c>
      <c r="C128" s="18">
        <v>708.99</v>
      </c>
      <c r="D128" s="18">
        <v>708.99</v>
      </c>
      <c r="E128" s="18">
        <v>0</v>
      </c>
      <c r="F128" s="18">
        <v>0</v>
      </c>
      <c r="G128" s="18">
        <v>0</v>
      </c>
      <c r="H128" s="18">
        <v>691.73</v>
      </c>
      <c r="I128" s="4"/>
      <c r="J128" s="18">
        <v>691.73</v>
      </c>
      <c r="K128" s="18">
        <v>691.73</v>
      </c>
      <c r="L128" s="18">
        <v>0</v>
      </c>
      <c r="M128" s="18">
        <v>0</v>
      </c>
      <c r="N128" s="18">
        <v>0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s="12" customFormat="1" ht="63" x14ac:dyDescent="0.25">
      <c r="A129" s="45">
        <v>10</v>
      </c>
      <c r="B129" s="7" t="s">
        <v>144</v>
      </c>
      <c r="C129" s="8">
        <f>C130+C132+C136</f>
        <v>11510.519999999999</v>
      </c>
      <c r="D129" s="8">
        <f>D130+D132+D136</f>
        <v>11270.519999999999</v>
      </c>
      <c r="E129" s="8">
        <v>0</v>
      </c>
      <c r="F129" s="8">
        <v>240</v>
      </c>
      <c r="G129" s="8">
        <v>0</v>
      </c>
      <c r="H129" s="8">
        <v>11215.6</v>
      </c>
      <c r="I129" s="4" t="s">
        <v>183</v>
      </c>
      <c r="J129" s="8">
        <f>J130+J132+J136</f>
        <v>11215.6</v>
      </c>
      <c r="K129" s="8">
        <f>K130+K132+K136</f>
        <v>10980.6</v>
      </c>
      <c r="L129" s="8">
        <v>0</v>
      </c>
      <c r="M129" s="8">
        <f>M132</f>
        <v>235</v>
      </c>
      <c r="N129" s="8">
        <v>0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s="14" customFormat="1" ht="148.5" customHeight="1" x14ac:dyDescent="0.25">
      <c r="A130" s="4">
        <v>1</v>
      </c>
      <c r="B130" s="15" t="s">
        <v>114</v>
      </c>
      <c r="C130" s="20">
        <f>C131</f>
        <v>1689.89</v>
      </c>
      <c r="D130" s="20">
        <f>C131</f>
        <v>1689.89</v>
      </c>
      <c r="E130" s="20">
        <v>0</v>
      </c>
      <c r="F130" s="20">
        <v>0</v>
      </c>
      <c r="G130" s="20">
        <v>0</v>
      </c>
      <c r="H130" s="20">
        <v>1630.4</v>
      </c>
      <c r="I130" s="18"/>
      <c r="J130" s="20">
        <f>J131</f>
        <v>1630.4</v>
      </c>
      <c r="K130" s="20">
        <f>K131</f>
        <v>1630.4</v>
      </c>
      <c r="L130" s="20">
        <v>0</v>
      </c>
      <c r="M130" s="20">
        <v>0</v>
      </c>
      <c r="N130" s="20">
        <v>0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s="14" customFormat="1" ht="63" x14ac:dyDescent="0.25">
      <c r="A131" s="4" t="s">
        <v>2</v>
      </c>
      <c r="B131" s="35" t="s">
        <v>117</v>
      </c>
      <c r="C131" s="18">
        <v>1689.89</v>
      </c>
      <c r="D131" s="18">
        <v>1689.89</v>
      </c>
      <c r="E131" s="18">
        <v>0</v>
      </c>
      <c r="F131" s="18">
        <v>0</v>
      </c>
      <c r="G131" s="18">
        <v>0</v>
      </c>
      <c r="H131" s="18">
        <v>1630.4</v>
      </c>
      <c r="I131" s="18"/>
      <c r="J131" s="18">
        <v>1630.4</v>
      </c>
      <c r="K131" s="18">
        <v>1630.4</v>
      </c>
      <c r="L131" s="18">
        <v>0</v>
      </c>
      <c r="M131" s="18">
        <v>0</v>
      </c>
      <c r="N131" s="18">
        <v>0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s="14" customFormat="1" ht="51.75" customHeight="1" x14ac:dyDescent="0.25">
      <c r="A132" s="4">
        <v>2</v>
      </c>
      <c r="B132" s="15" t="s">
        <v>115</v>
      </c>
      <c r="C132" s="20">
        <f>C133+C134+C135</f>
        <v>9758.1299999999992</v>
      </c>
      <c r="D132" s="20">
        <v>9518.1299999999992</v>
      </c>
      <c r="E132" s="20">
        <v>0</v>
      </c>
      <c r="F132" s="20">
        <v>240</v>
      </c>
      <c r="G132" s="20">
        <v>0</v>
      </c>
      <c r="H132" s="20">
        <v>9522.7000000000007</v>
      </c>
      <c r="I132" s="18"/>
      <c r="J132" s="20">
        <f>J133+J134+J135</f>
        <v>9522.7000000000007</v>
      </c>
      <c r="K132" s="20">
        <f>K133+K134+K135</f>
        <v>9287.7000000000007</v>
      </c>
      <c r="L132" s="20">
        <v>0</v>
      </c>
      <c r="M132" s="20">
        <f>M133+M134+M135</f>
        <v>235</v>
      </c>
      <c r="N132" s="20">
        <v>0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s="14" customFormat="1" ht="31.5" x14ac:dyDescent="0.25">
      <c r="A133" s="4" t="s">
        <v>15</v>
      </c>
      <c r="B133" s="35" t="s">
        <v>118</v>
      </c>
      <c r="C133" s="18">
        <v>9481.1299999999992</v>
      </c>
      <c r="D133" s="18">
        <v>9481.1299999999992</v>
      </c>
      <c r="E133" s="18">
        <v>0</v>
      </c>
      <c r="F133" s="18">
        <v>0</v>
      </c>
      <c r="G133" s="18">
        <v>0</v>
      </c>
      <c r="H133" s="18">
        <v>9250</v>
      </c>
      <c r="I133" s="18"/>
      <c r="J133" s="18">
        <v>9250.7000000000007</v>
      </c>
      <c r="K133" s="18">
        <v>9250.7000000000007</v>
      </c>
      <c r="L133" s="18">
        <v>0</v>
      </c>
      <c r="M133" s="18">
        <v>0</v>
      </c>
      <c r="N133" s="18">
        <v>0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s="14" customFormat="1" ht="31.5" x14ac:dyDescent="0.25">
      <c r="A134" s="4" t="s">
        <v>18</v>
      </c>
      <c r="B134" s="35" t="s">
        <v>119</v>
      </c>
      <c r="C134" s="18">
        <v>37</v>
      </c>
      <c r="D134" s="18">
        <v>37</v>
      </c>
      <c r="E134" s="18">
        <v>0</v>
      </c>
      <c r="F134" s="18">
        <v>0</v>
      </c>
      <c r="G134" s="18">
        <v>0</v>
      </c>
      <c r="H134" s="18">
        <v>37</v>
      </c>
      <c r="I134" s="18"/>
      <c r="J134" s="18">
        <v>37</v>
      </c>
      <c r="K134" s="18">
        <v>37</v>
      </c>
      <c r="L134" s="18">
        <v>0</v>
      </c>
      <c r="M134" s="18">
        <v>0</v>
      </c>
      <c r="N134" s="18">
        <v>0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s="14" customFormat="1" ht="78.75" x14ac:dyDescent="0.25">
      <c r="A135" s="4" t="s">
        <v>19</v>
      </c>
      <c r="B135" s="35" t="s">
        <v>121</v>
      </c>
      <c r="C135" s="18">
        <v>240</v>
      </c>
      <c r="D135" s="18">
        <v>240</v>
      </c>
      <c r="E135" s="18">
        <v>0</v>
      </c>
      <c r="F135" s="18">
        <v>0</v>
      </c>
      <c r="G135" s="18">
        <v>0</v>
      </c>
      <c r="H135" s="18">
        <v>235</v>
      </c>
      <c r="I135" s="18"/>
      <c r="J135" s="18">
        <v>235</v>
      </c>
      <c r="K135" s="18">
        <v>0</v>
      </c>
      <c r="L135" s="18">
        <v>0</v>
      </c>
      <c r="M135" s="18">
        <v>235</v>
      </c>
      <c r="N135" s="18">
        <v>0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s="14" customFormat="1" ht="54.75" customHeight="1" x14ac:dyDescent="0.25">
      <c r="A136" s="4">
        <v>3</v>
      </c>
      <c r="B136" s="15" t="s">
        <v>116</v>
      </c>
      <c r="C136" s="20">
        <f>C137</f>
        <v>62.5</v>
      </c>
      <c r="D136" s="20">
        <f>D137</f>
        <v>62.5</v>
      </c>
      <c r="E136" s="20">
        <v>0</v>
      </c>
      <c r="F136" s="20">
        <v>0</v>
      </c>
      <c r="G136" s="20">
        <v>0</v>
      </c>
      <c r="H136" s="20">
        <v>62.5</v>
      </c>
      <c r="I136" s="18"/>
      <c r="J136" s="20">
        <f>J137</f>
        <v>62.5</v>
      </c>
      <c r="K136" s="20">
        <f>K137</f>
        <v>62.5</v>
      </c>
      <c r="L136" s="20">
        <v>0</v>
      </c>
      <c r="M136" s="20">
        <v>0</v>
      </c>
      <c r="N136" s="20">
        <v>0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s="14" customFormat="1" ht="31.5" x14ac:dyDescent="0.25">
      <c r="A137" s="4" t="s">
        <v>45</v>
      </c>
      <c r="B137" s="35" t="s">
        <v>120</v>
      </c>
      <c r="C137" s="18">
        <v>62.5</v>
      </c>
      <c r="D137" s="18">
        <v>62.5</v>
      </c>
      <c r="E137" s="18">
        <v>0</v>
      </c>
      <c r="F137" s="18">
        <v>0</v>
      </c>
      <c r="G137" s="18">
        <v>0</v>
      </c>
      <c r="H137" s="18">
        <v>62.5</v>
      </c>
      <c r="I137" s="18"/>
      <c r="J137" s="18">
        <v>62.5</v>
      </c>
      <c r="K137" s="18">
        <v>62.5</v>
      </c>
      <c r="L137" s="18">
        <v>0</v>
      </c>
      <c r="M137" s="18">
        <v>0</v>
      </c>
      <c r="N137" s="18">
        <v>0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s="14" customFormat="1" ht="63" x14ac:dyDescent="0.25">
      <c r="A138" s="45">
        <v>11</v>
      </c>
      <c r="B138" s="7" t="s">
        <v>143</v>
      </c>
      <c r="C138" s="8">
        <f>C139+C141+C144</f>
        <v>1937.29</v>
      </c>
      <c r="D138" s="8">
        <f t="shared" ref="D138:G138" si="30">D139+D141+D144</f>
        <v>1857.29</v>
      </c>
      <c r="E138" s="8">
        <f t="shared" si="30"/>
        <v>0</v>
      </c>
      <c r="F138" s="8">
        <f t="shared" si="30"/>
        <v>80</v>
      </c>
      <c r="G138" s="8">
        <f t="shared" si="30"/>
        <v>0</v>
      </c>
      <c r="H138" s="8">
        <v>1927.47</v>
      </c>
      <c r="I138" s="4" t="s">
        <v>183</v>
      </c>
      <c r="J138" s="8">
        <f>J139+J141+J144</f>
        <v>1927.47</v>
      </c>
      <c r="K138" s="8">
        <f t="shared" ref="K138:N138" si="31">K139+K141+K144</f>
        <v>1848.47</v>
      </c>
      <c r="L138" s="8">
        <f t="shared" si="31"/>
        <v>0</v>
      </c>
      <c r="M138" s="8">
        <f t="shared" si="31"/>
        <v>79</v>
      </c>
      <c r="N138" s="8">
        <f t="shared" si="31"/>
        <v>0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s="14" customFormat="1" ht="66.75" customHeight="1" x14ac:dyDescent="0.25">
      <c r="A139" s="4">
        <v>1</v>
      </c>
      <c r="B139" s="15" t="s">
        <v>122</v>
      </c>
      <c r="C139" s="20">
        <f>C140</f>
        <v>1733.55</v>
      </c>
      <c r="D139" s="20">
        <f t="shared" ref="D139:G139" si="32">D140</f>
        <v>1733.55</v>
      </c>
      <c r="E139" s="20">
        <f t="shared" si="32"/>
        <v>0</v>
      </c>
      <c r="F139" s="20">
        <f t="shared" si="32"/>
        <v>0</v>
      </c>
      <c r="G139" s="20">
        <f t="shared" si="32"/>
        <v>0</v>
      </c>
      <c r="H139" s="20">
        <v>1724.73</v>
      </c>
      <c r="I139" s="18"/>
      <c r="J139" s="20">
        <f>J140</f>
        <v>1724.73</v>
      </c>
      <c r="K139" s="20">
        <f t="shared" ref="K139:N139" si="33">K140</f>
        <v>1724.73</v>
      </c>
      <c r="L139" s="20">
        <f t="shared" si="33"/>
        <v>0</v>
      </c>
      <c r="M139" s="20">
        <f t="shared" si="33"/>
        <v>0</v>
      </c>
      <c r="N139" s="20">
        <f t="shared" si="33"/>
        <v>0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s="14" customFormat="1" ht="31.5" x14ac:dyDescent="0.25">
      <c r="A140" s="4" t="s">
        <v>2</v>
      </c>
      <c r="B140" s="35" t="s">
        <v>125</v>
      </c>
      <c r="C140" s="18">
        <v>1733.55</v>
      </c>
      <c r="D140" s="18">
        <v>1733.55</v>
      </c>
      <c r="E140" s="18">
        <v>0</v>
      </c>
      <c r="F140" s="18">
        <v>0</v>
      </c>
      <c r="G140" s="18">
        <v>0</v>
      </c>
      <c r="H140" s="18">
        <v>1724.73</v>
      </c>
      <c r="I140" s="18"/>
      <c r="J140" s="18">
        <v>1724.73</v>
      </c>
      <c r="K140" s="18">
        <v>1724.73</v>
      </c>
      <c r="L140" s="18">
        <v>0</v>
      </c>
      <c r="M140" s="18">
        <v>0</v>
      </c>
      <c r="N140" s="18">
        <v>0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s="14" customFormat="1" ht="54" customHeight="1" x14ac:dyDescent="0.25">
      <c r="A141" s="4">
        <v>2</v>
      </c>
      <c r="B141" s="15" t="s">
        <v>123</v>
      </c>
      <c r="C141" s="20">
        <f>C142+C143</f>
        <v>105</v>
      </c>
      <c r="D141" s="20">
        <f>D142+D143</f>
        <v>25</v>
      </c>
      <c r="E141" s="20">
        <f t="shared" ref="E141:G141" si="34">E142+E143</f>
        <v>0</v>
      </c>
      <c r="F141" s="20">
        <f t="shared" si="34"/>
        <v>80</v>
      </c>
      <c r="G141" s="20">
        <f t="shared" si="34"/>
        <v>0</v>
      </c>
      <c r="H141" s="20">
        <v>104</v>
      </c>
      <c r="I141" s="18"/>
      <c r="J141" s="20">
        <f>J142+J143</f>
        <v>104</v>
      </c>
      <c r="K141" s="20">
        <f t="shared" ref="K141:N141" si="35">K142+K143</f>
        <v>25</v>
      </c>
      <c r="L141" s="20">
        <f t="shared" si="35"/>
        <v>0</v>
      </c>
      <c r="M141" s="20">
        <f t="shared" si="35"/>
        <v>79</v>
      </c>
      <c r="N141" s="20">
        <f t="shared" si="35"/>
        <v>0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s="14" customFormat="1" ht="31.5" x14ac:dyDescent="0.25">
      <c r="A142" s="4" t="s">
        <v>18</v>
      </c>
      <c r="B142" s="35" t="s">
        <v>126</v>
      </c>
      <c r="C142" s="18">
        <v>25</v>
      </c>
      <c r="D142" s="18">
        <v>25</v>
      </c>
      <c r="E142" s="18">
        <v>0</v>
      </c>
      <c r="F142" s="18">
        <v>0</v>
      </c>
      <c r="G142" s="18">
        <v>0</v>
      </c>
      <c r="H142" s="18">
        <v>25</v>
      </c>
      <c r="I142" s="4"/>
      <c r="J142" s="18">
        <v>25</v>
      </c>
      <c r="K142" s="18">
        <v>25</v>
      </c>
      <c r="L142" s="18">
        <v>0</v>
      </c>
      <c r="M142" s="18">
        <v>0</v>
      </c>
      <c r="N142" s="18">
        <v>0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s="14" customFormat="1" ht="63" x14ac:dyDescent="0.25">
      <c r="A143" s="4" t="s">
        <v>19</v>
      </c>
      <c r="B143" s="35" t="s">
        <v>69</v>
      </c>
      <c r="C143" s="18">
        <v>80</v>
      </c>
      <c r="D143" s="18">
        <v>0</v>
      </c>
      <c r="E143" s="18">
        <v>0</v>
      </c>
      <c r="F143" s="18">
        <v>80</v>
      </c>
      <c r="G143" s="18">
        <v>0</v>
      </c>
      <c r="H143" s="18">
        <v>79</v>
      </c>
      <c r="I143" s="4"/>
      <c r="J143" s="18">
        <v>79</v>
      </c>
      <c r="K143" s="18">
        <v>0</v>
      </c>
      <c r="L143" s="18">
        <v>0</v>
      </c>
      <c r="M143" s="18">
        <v>79</v>
      </c>
      <c r="N143" s="18">
        <v>0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s="14" customFormat="1" ht="49.5" customHeight="1" x14ac:dyDescent="0.25">
      <c r="A144" s="4">
        <v>3</v>
      </c>
      <c r="B144" s="15" t="s">
        <v>124</v>
      </c>
      <c r="C144" s="20">
        <f>C145</f>
        <v>98.74</v>
      </c>
      <c r="D144" s="20">
        <f>D145</f>
        <v>98.74</v>
      </c>
      <c r="E144" s="20">
        <f t="shared" ref="E144:G144" si="36">E145</f>
        <v>0</v>
      </c>
      <c r="F144" s="20">
        <f t="shared" si="36"/>
        <v>0</v>
      </c>
      <c r="G144" s="20">
        <f t="shared" si="36"/>
        <v>0</v>
      </c>
      <c r="H144" s="20">
        <v>98.74</v>
      </c>
      <c r="I144" s="4"/>
      <c r="J144" s="20">
        <f>J145</f>
        <v>98.74</v>
      </c>
      <c r="K144" s="20">
        <f t="shared" ref="K144:N144" si="37">K145</f>
        <v>98.74</v>
      </c>
      <c r="L144" s="20">
        <f t="shared" si="37"/>
        <v>0</v>
      </c>
      <c r="M144" s="20">
        <f t="shared" si="37"/>
        <v>0</v>
      </c>
      <c r="N144" s="20">
        <f t="shared" si="37"/>
        <v>0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s="14" customFormat="1" ht="31.5" x14ac:dyDescent="0.25">
      <c r="A145" s="4" t="s">
        <v>45</v>
      </c>
      <c r="B145" s="35" t="s">
        <v>127</v>
      </c>
      <c r="C145" s="18">
        <v>98.74</v>
      </c>
      <c r="D145" s="18">
        <v>98.74</v>
      </c>
      <c r="E145" s="18">
        <v>0</v>
      </c>
      <c r="F145" s="18">
        <v>0</v>
      </c>
      <c r="G145" s="18">
        <v>0</v>
      </c>
      <c r="H145" s="18">
        <v>98.74</v>
      </c>
      <c r="I145" s="4"/>
      <c r="J145" s="18">
        <v>98.74</v>
      </c>
      <c r="K145" s="18">
        <v>98.74</v>
      </c>
      <c r="L145" s="18">
        <v>0</v>
      </c>
      <c r="M145" s="18">
        <v>0</v>
      </c>
      <c r="N145" s="18">
        <v>0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s="40" customFormat="1" ht="36" customHeight="1" x14ac:dyDescent="0.3">
      <c r="A146" s="45"/>
      <c r="B146" s="50" t="s">
        <v>181</v>
      </c>
      <c r="C146" s="8">
        <f t="shared" ref="C146:H146" si="38">C138+C129+C113+C78+C66+C58+C51+C38+C36+C7</f>
        <v>507060.99</v>
      </c>
      <c r="D146" s="8">
        <f t="shared" si="38"/>
        <v>430422.62</v>
      </c>
      <c r="E146" s="8">
        <f t="shared" si="38"/>
        <v>1513.3</v>
      </c>
      <c r="F146" s="8">
        <f t="shared" si="38"/>
        <v>62444.800000000003</v>
      </c>
      <c r="G146" s="8">
        <f t="shared" si="38"/>
        <v>12680.27</v>
      </c>
      <c r="H146" s="51">
        <f t="shared" si="38"/>
        <v>465744.10000000003</v>
      </c>
      <c r="I146" s="8"/>
      <c r="J146" s="8">
        <f>J138+J129+J113+J78+J66+J58+J51+J38+J36+J7</f>
        <v>465743.79000000004</v>
      </c>
      <c r="K146" s="8">
        <f>K138+K129+K113+K78+K66+K58+K51+K38+K36+K7</f>
        <v>392465.35000000003</v>
      </c>
      <c r="L146" s="8">
        <f>L138+L129+L113+L78+L66+L58+L51+L38+L36+L7</f>
        <v>1512.5</v>
      </c>
      <c r="M146" s="8">
        <f>M138+M129+M113+M78+M66+M58+M51+M38+M36+M7</f>
        <v>59785.670000000006</v>
      </c>
      <c r="N146" s="8">
        <f>N138+N129+N113+N78+N66+N58+N51+N38+N36+N7</f>
        <v>11980.27</v>
      </c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14" customFormat="1" x14ac:dyDescent="0.25">
      <c r="A147" s="52"/>
      <c r="B147" s="53"/>
      <c r="C147" s="54"/>
      <c r="D147" s="54"/>
      <c r="E147" s="54"/>
      <c r="F147" s="54"/>
      <c r="G147" s="54"/>
      <c r="H147" s="55"/>
      <c r="I147" s="55"/>
      <c r="J147" s="56"/>
      <c r="K147" s="56"/>
      <c r="L147" s="56"/>
      <c r="M147" s="56"/>
      <c r="N147" s="56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s="14" customFormat="1" ht="47.25" customHeight="1" x14ac:dyDescent="0.25">
      <c r="A148" s="52"/>
      <c r="B148" s="53"/>
      <c r="C148" s="54"/>
      <c r="D148" s="54"/>
      <c r="E148" s="54"/>
      <c r="F148" s="54"/>
      <c r="G148" s="54"/>
      <c r="H148" s="55"/>
      <c r="I148" s="55"/>
      <c r="J148" s="61"/>
      <c r="K148" s="61"/>
      <c r="L148" s="61"/>
      <c r="M148" s="61"/>
      <c r="N148" s="61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s="14" customFormat="1" x14ac:dyDescent="0.25">
      <c r="A149" s="52"/>
      <c r="B149" s="53"/>
      <c r="C149" s="54"/>
      <c r="D149" s="54"/>
      <c r="E149" s="54"/>
      <c r="F149" s="54"/>
      <c r="G149" s="54"/>
      <c r="H149" s="55"/>
      <c r="I149" s="55"/>
      <c r="J149" s="56"/>
      <c r="K149" s="56"/>
      <c r="L149" s="56"/>
      <c r="M149" s="56"/>
      <c r="N149" s="56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s="14" customFormat="1" x14ac:dyDescent="0.25">
      <c r="A150" s="52"/>
      <c r="B150" s="53"/>
      <c r="C150" s="54"/>
      <c r="D150" s="54"/>
      <c r="E150" s="54"/>
      <c r="F150" s="54"/>
      <c r="G150" s="54"/>
      <c r="H150" s="55"/>
      <c r="I150" s="55"/>
      <c r="J150" s="56"/>
      <c r="K150" s="56"/>
      <c r="L150" s="56"/>
      <c r="M150" s="56"/>
      <c r="N150" s="56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s="14" customFormat="1" x14ac:dyDescent="0.25">
      <c r="A151" s="52"/>
      <c r="B151" s="53"/>
      <c r="C151" s="54"/>
      <c r="D151" s="54"/>
      <c r="E151" s="54"/>
      <c r="F151" s="54"/>
      <c r="G151" s="54"/>
      <c r="H151" s="55"/>
      <c r="I151" s="55"/>
      <c r="J151" s="56"/>
      <c r="K151" s="56"/>
      <c r="L151" s="56"/>
      <c r="M151" s="56"/>
      <c r="N151" s="56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s="14" customFormat="1" x14ac:dyDescent="0.25">
      <c r="A152" s="52"/>
      <c r="B152" s="53"/>
      <c r="C152" s="54"/>
      <c r="D152" s="54"/>
      <c r="E152" s="54"/>
      <c r="F152" s="54"/>
      <c r="G152" s="54"/>
      <c r="H152" s="55"/>
      <c r="I152" s="55"/>
      <c r="J152" s="56"/>
      <c r="K152" s="56"/>
      <c r="L152" s="56"/>
      <c r="M152" s="56"/>
      <c r="N152" s="56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s="14" customFormat="1" x14ac:dyDescent="0.25">
      <c r="A153" s="52"/>
      <c r="B153" s="53"/>
      <c r="C153" s="54"/>
      <c r="D153" s="54"/>
      <c r="E153" s="54"/>
      <c r="F153" s="54"/>
      <c r="G153" s="54"/>
      <c r="H153" s="55"/>
      <c r="I153" s="55"/>
      <c r="J153" s="56"/>
      <c r="K153" s="56"/>
      <c r="L153" s="56"/>
      <c r="M153" s="56"/>
      <c r="N153" s="56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s="14" customFormat="1" x14ac:dyDescent="0.25">
      <c r="A154" s="52"/>
      <c r="B154" s="53"/>
      <c r="C154" s="54"/>
      <c r="D154" s="54"/>
      <c r="E154" s="54"/>
      <c r="F154" s="54"/>
      <c r="G154" s="54"/>
      <c r="H154" s="55"/>
      <c r="I154" s="55"/>
      <c r="J154" s="56"/>
      <c r="K154" s="56"/>
      <c r="L154" s="56"/>
      <c r="M154" s="56"/>
      <c r="N154" s="56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s="14" customFormat="1" x14ac:dyDescent="0.25">
      <c r="A155" s="52"/>
      <c r="B155" s="53"/>
      <c r="C155" s="54"/>
      <c r="D155" s="54"/>
      <c r="E155" s="54"/>
      <c r="F155" s="54"/>
      <c r="G155" s="54"/>
      <c r="H155" s="55"/>
      <c r="I155" s="55"/>
      <c r="J155" s="56"/>
      <c r="K155" s="56"/>
      <c r="L155" s="56"/>
      <c r="M155" s="56"/>
      <c r="N155" s="56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s="14" customFormat="1" x14ac:dyDescent="0.25">
      <c r="A156" s="52"/>
      <c r="B156" s="53"/>
      <c r="C156" s="54"/>
      <c r="D156" s="54"/>
      <c r="E156" s="54"/>
      <c r="F156" s="54"/>
      <c r="G156" s="54"/>
      <c r="H156" s="55"/>
      <c r="I156" s="55"/>
      <c r="J156" s="56"/>
      <c r="K156" s="56"/>
      <c r="L156" s="56"/>
      <c r="M156" s="56"/>
      <c r="N156" s="56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s="14" customFormat="1" x14ac:dyDescent="0.25">
      <c r="A157" s="52"/>
      <c r="B157" s="53"/>
      <c r="C157" s="54"/>
      <c r="D157" s="54"/>
      <c r="E157" s="54"/>
      <c r="F157" s="54"/>
      <c r="G157" s="54"/>
      <c r="H157" s="55"/>
      <c r="I157" s="55"/>
      <c r="J157" s="56"/>
      <c r="K157" s="56"/>
      <c r="L157" s="56"/>
      <c r="M157" s="56"/>
      <c r="N157" s="56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s="14" customFormat="1" x14ac:dyDescent="0.25">
      <c r="A158" s="52"/>
      <c r="B158" s="53"/>
      <c r="C158" s="54"/>
      <c r="D158" s="54"/>
      <c r="E158" s="54"/>
      <c r="F158" s="54"/>
      <c r="G158" s="54"/>
      <c r="H158" s="55"/>
      <c r="I158" s="55"/>
      <c r="J158" s="56"/>
      <c r="K158" s="56"/>
      <c r="L158" s="56"/>
      <c r="M158" s="56"/>
      <c r="N158" s="56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s="14" customFormat="1" x14ac:dyDescent="0.25">
      <c r="A159" s="52"/>
      <c r="B159" s="53"/>
      <c r="C159" s="54"/>
      <c r="D159" s="54"/>
      <c r="E159" s="54"/>
      <c r="F159" s="54"/>
      <c r="G159" s="54"/>
      <c r="H159" s="55"/>
      <c r="I159" s="55"/>
      <c r="J159" s="56"/>
      <c r="K159" s="56"/>
      <c r="L159" s="56"/>
      <c r="M159" s="56"/>
      <c r="N159" s="56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s="14" customFormat="1" x14ac:dyDescent="0.25">
      <c r="A160" s="52"/>
      <c r="B160" s="53"/>
      <c r="C160" s="54"/>
      <c r="D160" s="54"/>
      <c r="E160" s="54"/>
      <c r="F160" s="54"/>
      <c r="G160" s="54"/>
      <c r="H160" s="55"/>
      <c r="I160" s="55"/>
      <c r="J160" s="56"/>
      <c r="K160" s="56"/>
      <c r="L160" s="56"/>
      <c r="M160" s="56"/>
      <c r="N160" s="56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s="14" customFormat="1" x14ac:dyDescent="0.25">
      <c r="A161" s="52"/>
      <c r="B161" s="53"/>
      <c r="C161" s="54"/>
      <c r="D161" s="54"/>
      <c r="E161" s="54"/>
      <c r="F161" s="54"/>
      <c r="G161" s="54"/>
      <c r="H161" s="55"/>
      <c r="I161" s="55"/>
      <c r="J161" s="56"/>
      <c r="K161" s="56"/>
      <c r="L161" s="56"/>
      <c r="M161" s="56"/>
      <c r="N161" s="56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s="14" customFormat="1" x14ac:dyDescent="0.25">
      <c r="A162" s="52"/>
      <c r="B162" s="53"/>
      <c r="C162" s="54"/>
      <c r="D162" s="54"/>
      <c r="E162" s="54"/>
      <c r="F162" s="54"/>
      <c r="G162" s="54"/>
      <c r="H162" s="55"/>
      <c r="I162" s="55"/>
      <c r="J162" s="56"/>
      <c r="K162" s="56"/>
      <c r="L162" s="56"/>
      <c r="M162" s="56"/>
      <c r="N162" s="56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s="14" customFormat="1" x14ac:dyDescent="0.25">
      <c r="A163" s="52"/>
      <c r="B163" s="53"/>
      <c r="C163" s="54"/>
      <c r="D163" s="54"/>
      <c r="E163" s="54"/>
      <c r="F163" s="54"/>
      <c r="G163" s="54"/>
      <c r="H163" s="55"/>
      <c r="I163" s="55"/>
      <c r="J163" s="56"/>
      <c r="K163" s="56"/>
      <c r="L163" s="56"/>
      <c r="M163" s="56"/>
      <c r="N163" s="56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s="14" customFormat="1" x14ac:dyDescent="0.25">
      <c r="A164" s="52"/>
      <c r="B164" s="53"/>
      <c r="C164" s="54"/>
      <c r="D164" s="54"/>
      <c r="E164" s="54"/>
      <c r="F164" s="54"/>
      <c r="G164" s="54"/>
      <c r="H164" s="55"/>
      <c r="I164" s="55"/>
      <c r="J164" s="56"/>
      <c r="K164" s="56"/>
      <c r="L164" s="56"/>
      <c r="M164" s="56"/>
      <c r="N164" s="56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s="14" customFormat="1" x14ac:dyDescent="0.25">
      <c r="A165" s="52"/>
      <c r="B165" s="53"/>
      <c r="C165" s="54"/>
      <c r="D165" s="54"/>
      <c r="E165" s="54"/>
      <c r="F165" s="54"/>
      <c r="G165" s="54"/>
      <c r="H165" s="55"/>
      <c r="I165" s="55"/>
      <c r="J165" s="56"/>
      <c r="K165" s="56"/>
      <c r="L165" s="56"/>
      <c r="M165" s="56"/>
      <c r="N165" s="56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s="14" customFormat="1" x14ac:dyDescent="0.25">
      <c r="A166" s="52"/>
      <c r="B166" s="53"/>
      <c r="C166" s="54"/>
      <c r="D166" s="54"/>
      <c r="E166" s="54"/>
      <c r="F166" s="54"/>
      <c r="G166" s="54"/>
      <c r="H166" s="55"/>
      <c r="I166" s="55"/>
      <c r="J166" s="56"/>
      <c r="K166" s="56"/>
      <c r="L166" s="56"/>
      <c r="M166" s="56"/>
      <c r="N166" s="56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s="14" customFormat="1" x14ac:dyDescent="0.25">
      <c r="A167" s="52"/>
      <c r="B167" s="53"/>
      <c r="C167" s="54"/>
      <c r="D167" s="54"/>
      <c r="E167" s="54"/>
      <c r="F167" s="54"/>
      <c r="G167" s="54"/>
      <c r="H167" s="55"/>
      <c r="I167" s="55"/>
      <c r="J167" s="56"/>
      <c r="K167" s="56"/>
      <c r="L167" s="56"/>
      <c r="M167" s="56"/>
      <c r="N167" s="56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s="14" customFormat="1" x14ac:dyDescent="0.25">
      <c r="A168" s="52"/>
      <c r="B168" s="53"/>
      <c r="C168" s="54"/>
      <c r="D168" s="54"/>
      <c r="E168" s="54"/>
      <c r="F168" s="54"/>
      <c r="G168" s="54"/>
      <c r="H168" s="55"/>
      <c r="I168" s="55"/>
      <c r="J168" s="56"/>
      <c r="K168" s="56"/>
      <c r="L168" s="56"/>
      <c r="M168" s="56"/>
      <c r="N168" s="56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s="14" customFormat="1" x14ac:dyDescent="0.25">
      <c r="A169" s="52"/>
      <c r="B169" s="53"/>
      <c r="C169" s="54"/>
      <c r="D169" s="54"/>
      <c r="E169" s="54"/>
      <c r="F169" s="54"/>
      <c r="G169" s="54"/>
      <c r="H169" s="55"/>
      <c r="I169" s="55"/>
      <c r="J169" s="56"/>
      <c r="K169" s="56"/>
      <c r="L169" s="56"/>
      <c r="M169" s="56"/>
      <c r="N169" s="56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s="14" customFormat="1" x14ac:dyDescent="0.25">
      <c r="A170" s="52"/>
      <c r="B170" s="53"/>
      <c r="C170" s="54"/>
      <c r="D170" s="54"/>
      <c r="E170" s="54"/>
      <c r="F170" s="54"/>
      <c r="G170" s="54"/>
      <c r="H170" s="55"/>
      <c r="I170" s="55"/>
      <c r="J170" s="56"/>
      <c r="K170" s="56"/>
      <c r="L170" s="56"/>
      <c r="M170" s="56"/>
      <c r="N170" s="56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s="14" customFormat="1" x14ac:dyDescent="0.25">
      <c r="A171" s="52"/>
      <c r="B171" s="53"/>
      <c r="C171" s="54"/>
      <c r="D171" s="54"/>
      <c r="E171" s="54"/>
      <c r="F171" s="54"/>
      <c r="G171" s="54"/>
      <c r="H171" s="55"/>
      <c r="I171" s="55"/>
      <c r="J171" s="56"/>
      <c r="K171" s="56"/>
      <c r="L171" s="56"/>
      <c r="M171" s="56"/>
      <c r="N171" s="56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s="14" customFormat="1" x14ac:dyDescent="0.25">
      <c r="A172" s="52"/>
      <c r="B172" s="53"/>
      <c r="C172" s="54"/>
      <c r="D172" s="54"/>
      <c r="E172" s="54"/>
      <c r="F172" s="54"/>
      <c r="G172" s="54"/>
      <c r="H172" s="55"/>
      <c r="I172" s="55"/>
      <c r="J172" s="56"/>
      <c r="K172" s="56"/>
      <c r="L172" s="56"/>
      <c r="M172" s="56"/>
      <c r="N172" s="56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s="14" customFormat="1" x14ac:dyDescent="0.25">
      <c r="A173" s="52"/>
      <c r="B173" s="53"/>
      <c r="C173" s="54"/>
      <c r="D173" s="54"/>
      <c r="E173" s="54"/>
      <c r="F173" s="54"/>
      <c r="G173" s="54"/>
      <c r="H173" s="55"/>
      <c r="I173" s="55"/>
      <c r="J173" s="56"/>
      <c r="K173" s="56"/>
      <c r="L173" s="56"/>
      <c r="M173" s="56"/>
      <c r="N173" s="56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s="14" customFormat="1" x14ac:dyDescent="0.25">
      <c r="A174" s="52"/>
      <c r="B174" s="53"/>
      <c r="C174" s="54"/>
      <c r="D174" s="54"/>
      <c r="E174" s="54"/>
      <c r="F174" s="54"/>
      <c r="G174" s="54"/>
      <c r="H174" s="55"/>
      <c r="I174" s="55"/>
      <c r="J174" s="56"/>
      <c r="K174" s="56"/>
      <c r="L174" s="56"/>
      <c r="M174" s="56"/>
      <c r="N174" s="56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s="14" customFormat="1" x14ac:dyDescent="0.25">
      <c r="A175" s="52"/>
      <c r="B175" s="53"/>
      <c r="C175" s="54"/>
      <c r="D175" s="54"/>
      <c r="E175" s="54"/>
      <c r="F175" s="54"/>
      <c r="G175" s="54"/>
      <c r="H175" s="55"/>
      <c r="I175" s="55"/>
      <c r="J175" s="56"/>
      <c r="K175" s="56"/>
      <c r="L175" s="56"/>
      <c r="M175" s="56"/>
      <c r="N175" s="56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s="14" customFormat="1" x14ac:dyDescent="0.25">
      <c r="A176" s="52"/>
      <c r="B176" s="53"/>
      <c r="C176" s="54"/>
      <c r="D176" s="54"/>
      <c r="E176" s="54"/>
      <c r="F176" s="54"/>
      <c r="G176" s="54"/>
      <c r="H176" s="55"/>
      <c r="I176" s="55"/>
      <c r="J176" s="56"/>
      <c r="K176" s="56"/>
      <c r="L176" s="56"/>
      <c r="M176" s="56"/>
      <c r="N176" s="56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s="14" customFormat="1" x14ac:dyDescent="0.25">
      <c r="A177" s="52"/>
      <c r="B177" s="53"/>
      <c r="C177" s="54"/>
      <c r="D177" s="54"/>
      <c r="E177" s="54"/>
      <c r="F177" s="54"/>
      <c r="G177" s="54"/>
      <c r="H177" s="55"/>
      <c r="I177" s="55"/>
      <c r="J177" s="56"/>
      <c r="K177" s="56"/>
      <c r="L177" s="56"/>
      <c r="M177" s="56"/>
      <c r="N177" s="56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s="14" customFormat="1" x14ac:dyDescent="0.25">
      <c r="A178" s="52"/>
      <c r="B178" s="53"/>
      <c r="C178" s="54"/>
      <c r="D178" s="54"/>
      <c r="E178" s="54"/>
      <c r="F178" s="54"/>
      <c r="G178" s="54"/>
      <c r="H178" s="55"/>
      <c r="I178" s="55"/>
      <c r="J178" s="56"/>
      <c r="K178" s="56"/>
      <c r="L178" s="56"/>
      <c r="M178" s="56"/>
      <c r="N178" s="56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s="14" customFormat="1" x14ac:dyDescent="0.25">
      <c r="A179" s="52"/>
      <c r="B179" s="53"/>
      <c r="C179" s="54"/>
      <c r="D179" s="54"/>
      <c r="E179" s="54"/>
      <c r="F179" s="54"/>
      <c r="G179" s="54"/>
      <c r="H179" s="55"/>
      <c r="I179" s="55"/>
      <c r="J179" s="56"/>
      <c r="K179" s="56"/>
      <c r="L179" s="56"/>
      <c r="M179" s="56"/>
      <c r="N179" s="56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s="14" customFormat="1" x14ac:dyDescent="0.25">
      <c r="A180" s="52"/>
      <c r="B180" s="53"/>
      <c r="C180" s="54"/>
      <c r="D180" s="54"/>
      <c r="E180" s="54"/>
      <c r="F180" s="54"/>
      <c r="G180" s="54"/>
      <c r="H180" s="55"/>
      <c r="I180" s="55"/>
      <c r="J180" s="56"/>
      <c r="K180" s="56"/>
      <c r="L180" s="56"/>
      <c r="M180" s="56"/>
      <c r="N180" s="56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s="14" customFormat="1" x14ac:dyDescent="0.25">
      <c r="A181" s="52"/>
      <c r="B181" s="53"/>
      <c r="C181" s="54"/>
      <c r="D181" s="54"/>
      <c r="E181" s="54"/>
      <c r="F181" s="54"/>
      <c r="G181" s="54"/>
      <c r="H181" s="55"/>
      <c r="I181" s="55"/>
      <c r="J181" s="56"/>
      <c r="K181" s="56"/>
      <c r="L181" s="56"/>
      <c r="M181" s="56"/>
      <c r="N181" s="56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s="14" customFormat="1" x14ac:dyDescent="0.25">
      <c r="A182" s="52"/>
      <c r="B182" s="53"/>
      <c r="C182" s="54"/>
      <c r="D182" s="54"/>
      <c r="E182" s="54"/>
      <c r="F182" s="54"/>
      <c r="G182" s="54"/>
      <c r="H182" s="55"/>
      <c r="I182" s="55"/>
      <c r="J182" s="56"/>
      <c r="K182" s="56"/>
      <c r="L182" s="56"/>
      <c r="M182" s="56"/>
      <c r="N182" s="56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s="14" customFormat="1" x14ac:dyDescent="0.25">
      <c r="A183" s="52"/>
      <c r="B183" s="53"/>
      <c r="C183" s="54"/>
      <c r="D183" s="54"/>
      <c r="E183" s="54"/>
      <c r="F183" s="54"/>
      <c r="G183" s="54"/>
      <c r="H183" s="55"/>
      <c r="I183" s="55"/>
      <c r="J183" s="56"/>
      <c r="K183" s="56"/>
      <c r="L183" s="56"/>
      <c r="M183" s="56"/>
      <c r="N183" s="56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s="14" customFormat="1" x14ac:dyDescent="0.25">
      <c r="A184" s="52"/>
      <c r="B184" s="53"/>
      <c r="C184" s="54"/>
      <c r="D184" s="54"/>
      <c r="E184" s="54"/>
      <c r="F184" s="54"/>
      <c r="G184" s="54"/>
      <c r="H184" s="55"/>
      <c r="I184" s="55"/>
      <c r="J184" s="56"/>
      <c r="K184" s="56"/>
      <c r="L184" s="56"/>
      <c r="M184" s="56"/>
      <c r="N184" s="56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s="14" customFormat="1" x14ac:dyDescent="0.25">
      <c r="A185" s="52"/>
      <c r="B185" s="53"/>
      <c r="C185" s="54"/>
      <c r="D185" s="54"/>
      <c r="E185" s="54"/>
      <c r="F185" s="54"/>
      <c r="G185" s="54"/>
      <c r="H185" s="55"/>
      <c r="I185" s="55"/>
      <c r="J185" s="56"/>
      <c r="K185" s="56"/>
      <c r="L185" s="56"/>
      <c r="M185" s="56"/>
      <c r="N185" s="56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s="14" customFormat="1" x14ac:dyDescent="0.25">
      <c r="A186" s="52"/>
      <c r="B186" s="53"/>
      <c r="C186" s="54"/>
      <c r="D186" s="54"/>
      <c r="E186" s="54"/>
      <c r="F186" s="54"/>
      <c r="G186" s="54"/>
      <c r="H186" s="55"/>
      <c r="I186" s="55"/>
      <c r="J186" s="56"/>
      <c r="K186" s="56"/>
      <c r="L186" s="56"/>
      <c r="M186" s="56"/>
      <c r="N186" s="56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s="14" customFormat="1" x14ac:dyDescent="0.25">
      <c r="A187" s="52"/>
      <c r="B187" s="53"/>
      <c r="C187" s="54"/>
      <c r="D187" s="54"/>
      <c r="E187" s="54"/>
      <c r="F187" s="54"/>
      <c r="G187" s="54"/>
      <c r="H187" s="55"/>
      <c r="I187" s="55"/>
      <c r="J187" s="56"/>
      <c r="K187" s="56"/>
      <c r="L187" s="56"/>
      <c r="M187" s="56"/>
      <c r="N187" s="56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s="14" customFormat="1" x14ac:dyDescent="0.25">
      <c r="A188" s="52"/>
      <c r="B188" s="53"/>
      <c r="C188" s="54"/>
      <c r="D188" s="54"/>
      <c r="E188" s="54"/>
      <c r="F188" s="54"/>
      <c r="G188" s="54"/>
      <c r="H188" s="55"/>
      <c r="I188" s="55"/>
      <c r="J188" s="56"/>
      <c r="K188" s="56"/>
      <c r="L188" s="56"/>
      <c r="M188" s="56"/>
      <c r="N188" s="56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s="14" customFormat="1" x14ac:dyDescent="0.25">
      <c r="A189" s="52"/>
      <c r="B189" s="53"/>
      <c r="C189" s="54"/>
      <c r="D189" s="54"/>
      <c r="E189" s="54"/>
      <c r="F189" s="54"/>
      <c r="G189" s="54"/>
      <c r="H189" s="55"/>
      <c r="I189" s="55"/>
      <c r="J189" s="56"/>
      <c r="K189" s="56"/>
      <c r="L189" s="56"/>
      <c r="M189" s="56"/>
      <c r="N189" s="56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s="14" customFormat="1" x14ac:dyDescent="0.25">
      <c r="A190" s="52"/>
      <c r="B190" s="53"/>
      <c r="C190" s="54"/>
      <c r="D190" s="54"/>
      <c r="E190" s="54"/>
      <c r="F190" s="54"/>
      <c r="G190" s="54"/>
      <c r="H190" s="55"/>
      <c r="I190" s="55"/>
      <c r="J190" s="56"/>
      <c r="K190" s="56"/>
      <c r="L190" s="56"/>
      <c r="M190" s="56"/>
      <c r="N190" s="56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s="14" customFormat="1" x14ac:dyDescent="0.25">
      <c r="A191" s="52"/>
      <c r="B191" s="53"/>
      <c r="C191" s="54"/>
      <c r="D191" s="54"/>
      <c r="E191" s="54"/>
      <c r="F191" s="54"/>
      <c r="G191" s="54"/>
      <c r="H191" s="55"/>
      <c r="I191" s="55"/>
      <c r="J191" s="56"/>
      <c r="K191" s="56"/>
      <c r="L191" s="56"/>
      <c r="M191" s="56"/>
      <c r="N191" s="56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s="14" customFormat="1" x14ac:dyDescent="0.25">
      <c r="A192" s="52"/>
      <c r="B192" s="53"/>
      <c r="C192" s="54"/>
      <c r="D192" s="54"/>
      <c r="E192" s="54"/>
      <c r="F192" s="54"/>
      <c r="G192" s="54"/>
      <c r="H192" s="55"/>
      <c r="I192" s="55"/>
      <c r="J192" s="56"/>
      <c r="K192" s="56"/>
      <c r="L192" s="56"/>
      <c r="M192" s="56"/>
      <c r="N192" s="56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s="14" customFormat="1" x14ac:dyDescent="0.25">
      <c r="A193" s="52"/>
      <c r="B193" s="53"/>
      <c r="C193" s="54"/>
      <c r="D193" s="54"/>
      <c r="E193" s="54"/>
      <c r="F193" s="54"/>
      <c r="G193" s="54"/>
      <c r="H193" s="55"/>
      <c r="I193" s="55"/>
      <c r="J193" s="56"/>
      <c r="K193" s="56"/>
      <c r="L193" s="56"/>
      <c r="M193" s="56"/>
      <c r="N193" s="56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s="14" customFormat="1" x14ac:dyDescent="0.25">
      <c r="A194" s="52"/>
      <c r="B194" s="53"/>
      <c r="C194" s="54"/>
      <c r="D194" s="54"/>
      <c r="E194" s="54"/>
      <c r="F194" s="54"/>
      <c r="G194" s="54"/>
      <c r="H194" s="55"/>
      <c r="I194" s="55"/>
      <c r="J194" s="56"/>
      <c r="K194" s="56"/>
      <c r="L194" s="56"/>
      <c r="M194" s="56"/>
      <c r="N194" s="56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s="14" customFormat="1" x14ac:dyDescent="0.25">
      <c r="A195" s="52"/>
      <c r="B195" s="53"/>
      <c r="C195" s="54"/>
      <c r="D195" s="54"/>
      <c r="E195" s="54"/>
      <c r="F195" s="54"/>
      <c r="G195" s="54"/>
      <c r="H195" s="55"/>
      <c r="I195" s="55"/>
      <c r="J195" s="56"/>
      <c r="K195" s="56"/>
      <c r="L195" s="56"/>
      <c r="M195" s="56"/>
      <c r="N195" s="56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s="14" customFormat="1" x14ac:dyDescent="0.25">
      <c r="A196" s="52"/>
      <c r="B196" s="53"/>
      <c r="C196" s="54"/>
      <c r="D196" s="54"/>
      <c r="E196" s="54"/>
      <c r="F196" s="54"/>
      <c r="G196" s="54"/>
      <c r="H196" s="55"/>
      <c r="I196" s="55"/>
      <c r="J196" s="56"/>
      <c r="K196" s="56"/>
      <c r="L196" s="56"/>
      <c r="M196" s="56"/>
      <c r="N196" s="56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s="14" customFormat="1" x14ac:dyDescent="0.25">
      <c r="A197" s="52"/>
      <c r="B197" s="53"/>
      <c r="C197" s="54"/>
      <c r="D197" s="54"/>
      <c r="E197" s="54"/>
      <c r="F197" s="54"/>
      <c r="G197" s="54"/>
      <c r="H197" s="55"/>
      <c r="I197" s="55"/>
      <c r="J197" s="56"/>
      <c r="K197" s="56"/>
      <c r="L197" s="56"/>
      <c r="M197" s="56"/>
      <c r="N197" s="56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s="14" customFormat="1" x14ac:dyDescent="0.25">
      <c r="A198" s="52"/>
      <c r="B198" s="53"/>
      <c r="C198" s="54"/>
      <c r="D198" s="54"/>
      <c r="E198" s="54"/>
      <c r="F198" s="54"/>
      <c r="G198" s="54"/>
      <c r="H198" s="55"/>
      <c r="I198" s="55"/>
      <c r="J198" s="56"/>
      <c r="K198" s="56"/>
      <c r="L198" s="56"/>
      <c r="M198" s="56"/>
      <c r="N198" s="56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s="14" customFormat="1" x14ac:dyDescent="0.25">
      <c r="A199" s="52"/>
      <c r="B199" s="53"/>
      <c r="C199" s="54"/>
      <c r="D199" s="54"/>
      <c r="E199" s="54"/>
      <c r="F199" s="54"/>
      <c r="G199" s="54"/>
      <c r="H199" s="55"/>
      <c r="I199" s="55"/>
      <c r="J199" s="56"/>
      <c r="K199" s="56"/>
      <c r="L199" s="56"/>
      <c r="M199" s="56"/>
      <c r="N199" s="56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s="14" customFormat="1" x14ac:dyDescent="0.25">
      <c r="A200" s="52"/>
      <c r="B200" s="53"/>
      <c r="C200" s="54"/>
      <c r="D200" s="54"/>
      <c r="E200" s="54"/>
      <c r="F200" s="54"/>
      <c r="G200" s="54"/>
      <c r="H200" s="55"/>
      <c r="I200" s="55"/>
      <c r="J200" s="56"/>
      <c r="K200" s="56"/>
      <c r="L200" s="56"/>
      <c r="M200" s="56"/>
      <c r="N200" s="56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s="14" customFormat="1" x14ac:dyDescent="0.25">
      <c r="A201" s="52"/>
      <c r="B201" s="53"/>
      <c r="C201" s="54"/>
      <c r="D201" s="54"/>
      <c r="E201" s="54"/>
      <c r="F201" s="54"/>
      <c r="G201" s="54"/>
      <c r="H201" s="55"/>
      <c r="I201" s="55"/>
      <c r="J201" s="56"/>
      <c r="K201" s="56"/>
      <c r="L201" s="56"/>
      <c r="M201" s="56"/>
      <c r="N201" s="56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s="14" customFormat="1" x14ac:dyDescent="0.25">
      <c r="A202" s="52"/>
      <c r="B202" s="53"/>
      <c r="C202" s="54"/>
      <c r="D202" s="54"/>
      <c r="E202" s="54"/>
      <c r="F202" s="54"/>
      <c r="G202" s="54"/>
      <c r="H202" s="55"/>
      <c r="I202" s="55"/>
      <c r="J202" s="56"/>
      <c r="K202" s="56"/>
      <c r="L202" s="56"/>
      <c r="M202" s="56"/>
      <c r="N202" s="56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s="14" customFormat="1" x14ac:dyDescent="0.25">
      <c r="A203" s="52"/>
      <c r="B203" s="53"/>
      <c r="C203" s="54"/>
      <c r="D203" s="54"/>
      <c r="E203" s="54"/>
      <c r="F203" s="54"/>
      <c r="G203" s="54"/>
      <c r="H203" s="55"/>
      <c r="I203" s="55"/>
      <c r="J203" s="56"/>
      <c r="K203" s="56"/>
      <c r="L203" s="56"/>
      <c r="M203" s="56"/>
      <c r="N203" s="56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s="14" customFormat="1" x14ac:dyDescent="0.25">
      <c r="A204" s="52"/>
      <c r="B204" s="53"/>
      <c r="C204" s="54"/>
      <c r="D204" s="54"/>
      <c r="E204" s="54"/>
      <c r="F204" s="54"/>
      <c r="G204" s="54"/>
      <c r="H204" s="55"/>
      <c r="I204" s="55"/>
      <c r="J204" s="56"/>
      <c r="K204" s="56"/>
      <c r="L204" s="56"/>
      <c r="M204" s="56"/>
      <c r="N204" s="56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s="14" customFormat="1" x14ac:dyDescent="0.25">
      <c r="A205" s="52"/>
      <c r="B205" s="53"/>
      <c r="C205" s="54"/>
      <c r="D205" s="54"/>
      <c r="E205" s="54"/>
      <c r="F205" s="54"/>
      <c r="G205" s="54"/>
      <c r="H205" s="55"/>
      <c r="I205" s="55"/>
      <c r="J205" s="56"/>
      <c r="K205" s="56"/>
      <c r="L205" s="56"/>
      <c r="M205" s="56"/>
      <c r="N205" s="56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s="14" customFormat="1" x14ac:dyDescent="0.25">
      <c r="A206" s="52"/>
      <c r="B206" s="53"/>
      <c r="C206" s="54"/>
      <c r="D206" s="54"/>
      <c r="E206" s="54"/>
      <c r="F206" s="54"/>
      <c r="G206" s="54"/>
      <c r="H206" s="55"/>
      <c r="I206" s="55"/>
      <c r="J206" s="56"/>
      <c r="K206" s="56"/>
      <c r="L206" s="56"/>
      <c r="M206" s="56"/>
      <c r="N206" s="56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s="14" customFormat="1" x14ac:dyDescent="0.25">
      <c r="A207" s="52"/>
      <c r="B207" s="53"/>
      <c r="C207" s="54"/>
      <c r="D207" s="54"/>
      <c r="E207" s="54"/>
      <c r="F207" s="54"/>
      <c r="G207" s="54"/>
      <c r="H207" s="55"/>
      <c r="I207" s="55"/>
      <c r="J207" s="56"/>
      <c r="K207" s="56"/>
      <c r="L207" s="56"/>
      <c r="M207" s="56"/>
      <c r="N207" s="56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s="14" customFormat="1" x14ac:dyDescent="0.25">
      <c r="A208" s="52"/>
      <c r="B208" s="53"/>
      <c r="C208" s="54"/>
      <c r="D208" s="54"/>
      <c r="E208" s="54"/>
      <c r="F208" s="54"/>
      <c r="G208" s="54"/>
      <c r="H208" s="55"/>
      <c r="I208" s="55"/>
      <c r="J208" s="56"/>
      <c r="K208" s="56"/>
      <c r="L208" s="56"/>
      <c r="M208" s="56"/>
      <c r="N208" s="56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s="14" customFormat="1" x14ac:dyDescent="0.25">
      <c r="A209" s="52"/>
      <c r="B209" s="53"/>
      <c r="C209" s="54"/>
      <c r="D209" s="54"/>
      <c r="E209" s="54"/>
      <c r="F209" s="54"/>
      <c r="G209" s="54"/>
      <c r="H209" s="55"/>
      <c r="I209" s="55"/>
      <c r="J209" s="56"/>
      <c r="K209" s="56"/>
      <c r="L209" s="56"/>
      <c r="M209" s="56"/>
      <c r="N209" s="56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s="14" customFormat="1" x14ac:dyDescent="0.25">
      <c r="A210" s="52"/>
      <c r="B210" s="53"/>
      <c r="C210" s="54"/>
      <c r="D210" s="54"/>
      <c r="E210" s="54"/>
      <c r="F210" s="54"/>
      <c r="G210" s="54"/>
      <c r="H210" s="55"/>
      <c r="I210" s="55"/>
      <c r="J210" s="56"/>
      <c r="K210" s="56"/>
      <c r="L210" s="56"/>
      <c r="M210" s="56"/>
      <c r="N210" s="56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s="14" customFormat="1" x14ac:dyDescent="0.25">
      <c r="A211" s="52"/>
      <c r="B211" s="53"/>
      <c r="C211" s="54"/>
      <c r="D211" s="54"/>
      <c r="E211" s="54"/>
      <c r="F211" s="54"/>
      <c r="G211" s="54"/>
      <c r="H211" s="55"/>
      <c r="I211" s="55"/>
      <c r="J211" s="56"/>
      <c r="K211" s="56"/>
      <c r="L211" s="56"/>
      <c r="M211" s="56"/>
      <c r="N211" s="56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s="14" customFormat="1" x14ac:dyDescent="0.25">
      <c r="A212" s="52"/>
      <c r="B212" s="53"/>
      <c r="C212" s="54"/>
      <c r="D212" s="54"/>
      <c r="E212" s="54"/>
      <c r="F212" s="54"/>
      <c r="G212" s="54"/>
      <c r="H212" s="55"/>
      <c r="I212" s="55"/>
      <c r="J212" s="56"/>
      <c r="K212" s="56"/>
      <c r="L212" s="56"/>
      <c r="M212" s="56"/>
      <c r="N212" s="56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s="14" customFormat="1" x14ac:dyDescent="0.25">
      <c r="A213" s="52"/>
      <c r="B213" s="53"/>
      <c r="C213" s="54"/>
      <c r="D213" s="54"/>
      <c r="E213" s="54"/>
      <c r="F213" s="54"/>
      <c r="G213" s="54"/>
      <c r="H213" s="55"/>
      <c r="I213" s="55"/>
      <c r="J213" s="56"/>
      <c r="K213" s="56"/>
      <c r="L213" s="56"/>
      <c r="M213" s="56"/>
      <c r="N213" s="56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s="14" customFormat="1" x14ac:dyDescent="0.25">
      <c r="A214" s="52"/>
      <c r="B214" s="53"/>
      <c r="C214" s="54"/>
      <c r="D214" s="54"/>
      <c r="E214" s="54"/>
      <c r="F214" s="54"/>
      <c r="G214" s="54"/>
      <c r="H214" s="55"/>
      <c r="I214" s="55"/>
      <c r="J214" s="56"/>
      <c r="K214" s="56"/>
      <c r="L214" s="56"/>
      <c r="M214" s="56"/>
      <c r="N214" s="56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s="14" customFormat="1" x14ac:dyDescent="0.25">
      <c r="A215" s="52"/>
      <c r="B215" s="53"/>
      <c r="C215" s="54"/>
      <c r="D215" s="54"/>
      <c r="E215" s="54"/>
      <c r="F215" s="54"/>
      <c r="G215" s="54"/>
      <c r="H215" s="55"/>
      <c r="I215" s="55"/>
      <c r="J215" s="56"/>
      <c r="K215" s="56"/>
      <c r="L215" s="56"/>
      <c r="M215" s="56"/>
      <c r="N215" s="56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s="14" customFormat="1" x14ac:dyDescent="0.25">
      <c r="A216" s="52"/>
      <c r="B216" s="53"/>
      <c r="C216" s="54"/>
      <c r="D216" s="54"/>
      <c r="E216" s="54"/>
      <c r="F216" s="54"/>
      <c r="G216" s="54"/>
      <c r="H216" s="55"/>
      <c r="I216" s="55"/>
      <c r="J216" s="56"/>
      <c r="K216" s="56"/>
      <c r="L216" s="56"/>
      <c r="M216" s="56"/>
      <c r="N216" s="56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s="14" customFormat="1" x14ac:dyDescent="0.25">
      <c r="A217" s="52"/>
      <c r="B217" s="53"/>
      <c r="C217" s="54"/>
      <c r="D217" s="54"/>
      <c r="E217" s="54"/>
      <c r="F217" s="54"/>
      <c r="G217" s="54"/>
      <c r="H217" s="55"/>
      <c r="I217" s="55"/>
      <c r="J217" s="56"/>
      <c r="K217" s="56"/>
      <c r="L217" s="56"/>
      <c r="M217" s="56"/>
      <c r="N217" s="56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s="14" customFormat="1" x14ac:dyDescent="0.25">
      <c r="A218" s="52"/>
      <c r="B218" s="53"/>
      <c r="C218" s="54"/>
      <c r="D218" s="54"/>
      <c r="E218" s="54"/>
      <c r="F218" s="54"/>
      <c r="G218" s="54"/>
      <c r="H218" s="55"/>
      <c r="I218" s="55"/>
      <c r="J218" s="56"/>
      <c r="K218" s="56"/>
      <c r="L218" s="56"/>
      <c r="M218" s="56"/>
      <c r="N218" s="56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s="14" customFormat="1" x14ac:dyDescent="0.25">
      <c r="A219" s="52"/>
      <c r="B219" s="53"/>
      <c r="C219" s="54"/>
      <c r="D219" s="54"/>
      <c r="E219" s="54"/>
      <c r="F219" s="54"/>
      <c r="G219" s="54"/>
      <c r="H219" s="55"/>
      <c r="I219" s="55"/>
      <c r="J219" s="56"/>
      <c r="K219" s="56"/>
      <c r="L219" s="56"/>
      <c r="M219" s="56"/>
      <c r="N219" s="56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s="14" customFormat="1" x14ac:dyDescent="0.25">
      <c r="A220" s="52"/>
      <c r="B220" s="53"/>
      <c r="C220" s="54"/>
      <c r="D220" s="54"/>
      <c r="E220" s="54"/>
      <c r="F220" s="54"/>
      <c r="G220" s="54"/>
      <c r="H220" s="55"/>
      <c r="I220" s="55"/>
      <c r="J220" s="56"/>
      <c r="K220" s="56"/>
      <c r="L220" s="56"/>
      <c r="M220" s="56"/>
      <c r="N220" s="56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s="14" customFormat="1" x14ac:dyDescent="0.25">
      <c r="A221" s="52"/>
      <c r="B221" s="53"/>
      <c r="C221" s="54"/>
      <c r="D221" s="54"/>
      <c r="E221" s="54"/>
      <c r="F221" s="54"/>
      <c r="G221" s="54"/>
      <c r="H221" s="55"/>
      <c r="I221" s="55"/>
      <c r="J221" s="56"/>
      <c r="K221" s="56"/>
      <c r="L221" s="56"/>
      <c r="M221" s="56"/>
      <c r="N221" s="56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s="14" customFormat="1" x14ac:dyDescent="0.25">
      <c r="A222" s="52"/>
      <c r="B222" s="53"/>
      <c r="C222" s="54"/>
      <c r="D222" s="54"/>
      <c r="E222" s="54"/>
      <c r="F222" s="54"/>
      <c r="G222" s="54"/>
      <c r="H222" s="55"/>
      <c r="I222" s="55"/>
      <c r="J222" s="56"/>
      <c r="K222" s="56"/>
      <c r="L222" s="56"/>
      <c r="M222" s="56"/>
      <c r="N222" s="5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s="14" customFormat="1" x14ac:dyDescent="0.25">
      <c r="A223" s="52"/>
      <c r="B223" s="53"/>
      <c r="C223" s="54"/>
      <c r="D223" s="54"/>
      <c r="E223" s="54"/>
      <c r="F223" s="54"/>
      <c r="G223" s="54"/>
      <c r="H223" s="55"/>
      <c r="I223" s="55"/>
      <c r="J223" s="56"/>
      <c r="K223" s="56"/>
      <c r="L223" s="56"/>
      <c r="M223" s="56"/>
      <c r="N223" s="56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s="14" customFormat="1" x14ac:dyDescent="0.25">
      <c r="A224" s="52"/>
      <c r="B224" s="53"/>
      <c r="C224" s="54"/>
      <c r="D224" s="54"/>
      <c r="E224" s="54"/>
      <c r="F224" s="54"/>
      <c r="G224" s="54"/>
      <c r="H224" s="55"/>
      <c r="I224" s="55"/>
      <c r="J224" s="56"/>
      <c r="K224" s="56"/>
      <c r="L224" s="56"/>
      <c r="M224" s="56"/>
      <c r="N224" s="56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s="14" customFormat="1" x14ac:dyDescent="0.25">
      <c r="A225" s="52"/>
      <c r="B225" s="53"/>
      <c r="C225" s="54"/>
      <c r="D225" s="54"/>
      <c r="E225" s="54"/>
      <c r="F225" s="54"/>
      <c r="G225" s="54"/>
      <c r="H225" s="55"/>
      <c r="I225" s="55"/>
      <c r="J225" s="56"/>
      <c r="K225" s="56"/>
      <c r="L225" s="56"/>
      <c r="M225" s="56"/>
      <c r="N225" s="56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s="14" customFormat="1" x14ac:dyDescent="0.25">
      <c r="A226" s="52"/>
      <c r="B226" s="53"/>
      <c r="C226" s="54"/>
      <c r="D226" s="54"/>
      <c r="E226" s="54"/>
      <c r="F226" s="54"/>
      <c r="G226" s="54"/>
      <c r="H226" s="55"/>
      <c r="I226" s="55"/>
      <c r="J226" s="56"/>
      <c r="K226" s="56"/>
      <c r="L226" s="56"/>
      <c r="M226" s="56"/>
      <c r="N226" s="56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s="14" customFormat="1" x14ac:dyDescent="0.25">
      <c r="A227" s="52"/>
      <c r="B227" s="53"/>
      <c r="C227" s="54"/>
      <c r="D227" s="54"/>
      <c r="E227" s="54"/>
      <c r="F227" s="54"/>
      <c r="G227" s="54"/>
      <c r="H227" s="55"/>
      <c r="I227" s="55"/>
      <c r="J227" s="56"/>
      <c r="K227" s="56"/>
      <c r="L227" s="55"/>
      <c r="M227" s="55"/>
      <c r="N227" s="55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s="14" customFormat="1" x14ac:dyDescent="0.25">
      <c r="A228" s="52"/>
      <c r="B228" s="53"/>
      <c r="C228" s="54"/>
      <c r="D228" s="54"/>
      <c r="E228" s="54"/>
      <c r="F228" s="54"/>
      <c r="G228" s="54"/>
      <c r="H228" s="55"/>
      <c r="I228" s="55"/>
      <c r="J228" s="56"/>
      <c r="K228" s="56"/>
      <c r="L228" s="55"/>
      <c r="M228" s="55"/>
      <c r="N228" s="55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s="14" customFormat="1" x14ac:dyDescent="0.25">
      <c r="A229" s="52"/>
      <c r="B229" s="53"/>
      <c r="C229" s="54"/>
      <c r="D229" s="54"/>
      <c r="E229" s="54"/>
      <c r="F229" s="54"/>
      <c r="G229" s="54"/>
      <c r="H229" s="55"/>
      <c r="I229" s="55"/>
      <c r="J229" s="56"/>
      <c r="K229" s="56"/>
      <c r="L229" s="55"/>
      <c r="M229" s="55"/>
      <c r="N229" s="55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s="14" customFormat="1" x14ac:dyDescent="0.25">
      <c r="A230" s="52"/>
      <c r="B230" s="53"/>
      <c r="C230" s="54"/>
      <c r="D230" s="54"/>
      <c r="E230" s="54"/>
      <c r="F230" s="54"/>
      <c r="G230" s="54"/>
      <c r="H230" s="55"/>
      <c r="I230" s="55"/>
      <c r="J230" s="56"/>
      <c r="K230" s="56"/>
      <c r="L230" s="55"/>
      <c r="M230" s="55"/>
      <c r="N230" s="55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s="14" customFormat="1" x14ac:dyDescent="0.25">
      <c r="A231" s="52"/>
      <c r="B231" s="53"/>
      <c r="C231" s="54"/>
      <c r="D231" s="54"/>
      <c r="E231" s="54"/>
      <c r="F231" s="54"/>
      <c r="G231" s="54"/>
      <c r="H231" s="55"/>
      <c r="I231" s="55"/>
      <c r="J231" s="56"/>
      <c r="K231" s="56"/>
      <c r="L231" s="55"/>
      <c r="M231" s="55"/>
      <c r="N231" s="55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s="14" customFormat="1" x14ac:dyDescent="0.25">
      <c r="A232" s="52"/>
      <c r="B232" s="53"/>
      <c r="C232" s="54"/>
      <c r="D232" s="54"/>
      <c r="E232" s="54"/>
      <c r="F232" s="54"/>
      <c r="G232" s="54"/>
      <c r="H232" s="55"/>
      <c r="I232" s="55"/>
      <c r="J232" s="56"/>
      <c r="K232" s="56"/>
      <c r="L232" s="55"/>
      <c r="M232" s="55"/>
      <c r="N232" s="55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s="14" customFormat="1" x14ac:dyDescent="0.25">
      <c r="A233" s="52"/>
      <c r="B233" s="53"/>
      <c r="C233" s="54"/>
      <c r="D233" s="54"/>
      <c r="E233" s="54"/>
      <c r="F233" s="54"/>
      <c r="G233" s="54"/>
      <c r="H233" s="55"/>
      <c r="I233" s="55"/>
      <c r="J233" s="56"/>
      <c r="K233" s="56"/>
      <c r="L233" s="55"/>
      <c r="M233" s="55"/>
      <c r="N233" s="55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s="14" customFormat="1" x14ac:dyDescent="0.25">
      <c r="A234" s="52"/>
      <c r="B234" s="53"/>
      <c r="C234" s="54"/>
      <c r="D234" s="54"/>
      <c r="E234" s="54"/>
      <c r="F234" s="54"/>
      <c r="G234" s="54"/>
      <c r="H234" s="55"/>
      <c r="I234" s="55"/>
      <c r="J234" s="56"/>
      <c r="K234" s="56"/>
      <c r="L234" s="55"/>
      <c r="M234" s="55"/>
      <c r="N234" s="55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s="14" customFormat="1" x14ac:dyDescent="0.25">
      <c r="A235" s="52"/>
      <c r="B235" s="53"/>
      <c r="C235" s="54"/>
      <c r="D235" s="54"/>
      <c r="E235" s="54"/>
      <c r="F235" s="54"/>
      <c r="G235" s="54"/>
      <c r="H235" s="55"/>
      <c r="I235" s="55"/>
      <c r="J235" s="56"/>
      <c r="K235" s="56"/>
      <c r="L235" s="55"/>
      <c r="M235" s="55"/>
      <c r="N235" s="55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s="14" customFormat="1" x14ac:dyDescent="0.25">
      <c r="A236" s="52"/>
      <c r="B236" s="53"/>
      <c r="C236" s="54"/>
      <c r="D236" s="54"/>
      <c r="E236" s="54"/>
      <c r="F236" s="54"/>
      <c r="G236" s="54"/>
      <c r="H236" s="55"/>
      <c r="I236" s="55"/>
      <c r="J236" s="56"/>
      <c r="K236" s="56"/>
      <c r="L236" s="55"/>
      <c r="M236" s="55"/>
      <c r="N236" s="55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x14ac:dyDescent="0.25">
      <c r="C237" s="59"/>
      <c r="D237" s="59"/>
      <c r="E237" s="59"/>
      <c r="F237" s="59"/>
      <c r="G237" s="59"/>
    </row>
    <row r="238" spans="1:30" x14ac:dyDescent="0.25">
      <c r="C238" s="59"/>
      <c r="D238" s="59"/>
      <c r="E238" s="59"/>
      <c r="F238" s="59"/>
      <c r="G238" s="59"/>
    </row>
    <row r="239" spans="1:30" x14ac:dyDescent="0.25">
      <c r="C239" s="59"/>
      <c r="D239" s="59"/>
      <c r="E239" s="59"/>
      <c r="F239" s="59"/>
      <c r="G239" s="59"/>
    </row>
    <row r="240" spans="1:30" x14ac:dyDescent="0.25">
      <c r="C240" s="59"/>
      <c r="D240" s="59"/>
      <c r="E240" s="59"/>
      <c r="F240" s="59"/>
      <c r="G240" s="59"/>
    </row>
    <row r="241" spans="3:7" x14ac:dyDescent="0.25">
      <c r="C241" s="59"/>
      <c r="D241" s="59"/>
      <c r="E241" s="59"/>
      <c r="F241" s="59"/>
      <c r="G241" s="59"/>
    </row>
    <row r="242" spans="3:7" x14ac:dyDescent="0.25">
      <c r="C242" s="59"/>
      <c r="D242" s="59"/>
      <c r="E242" s="59"/>
      <c r="F242" s="59"/>
      <c r="G242" s="59"/>
    </row>
    <row r="243" spans="3:7" x14ac:dyDescent="0.25">
      <c r="C243" s="59"/>
      <c r="D243" s="59"/>
      <c r="E243" s="59"/>
      <c r="F243" s="59"/>
      <c r="G243" s="59"/>
    </row>
    <row r="244" spans="3:7" x14ac:dyDescent="0.25">
      <c r="C244" s="59"/>
      <c r="D244" s="59"/>
      <c r="E244" s="59"/>
      <c r="F244" s="59"/>
      <c r="G244" s="59"/>
    </row>
  </sheetData>
  <mergeCells count="12">
    <mergeCell ref="J148:N148"/>
    <mergeCell ref="A1:N2"/>
    <mergeCell ref="C3:G3"/>
    <mergeCell ref="D4:G4"/>
    <mergeCell ref="H3:H5"/>
    <mergeCell ref="I3:I5"/>
    <mergeCell ref="J3:N3"/>
    <mergeCell ref="J4:J5"/>
    <mergeCell ref="K4:N4"/>
    <mergeCell ref="A3:A5"/>
    <mergeCell ref="B3:B5"/>
    <mergeCell ref="C4:C5"/>
  </mergeCells>
  <pageMargins left="0" right="0" top="0" bottom="0" header="0" footer="0"/>
  <pageSetup paperSize="9" scale="62" orientation="landscape" verticalDpi="0" r:id="rId1"/>
  <rowBreaks count="1" manualBreakCount="1">
    <brk id="89" max="13" man="1"/>
  </rowBreaks>
  <colBreaks count="1" manualBreakCount="1">
    <brk id="14" max="2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Гаранкина Анастасия Сергеевна</cp:lastModifiedBy>
  <cp:lastPrinted>2016-03-28T11:48:40Z</cp:lastPrinted>
  <dcterms:created xsi:type="dcterms:W3CDTF">2015-04-28T13:43:05Z</dcterms:created>
  <dcterms:modified xsi:type="dcterms:W3CDTF">2016-03-30T06:32:47Z</dcterms:modified>
</cp:coreProperties>
</file>