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2" sheetId="2" r:id="rId1"/>
  </sheets>
  <definedNames>
    <definedName name="_xlnm.Print_Area" localSheetId="0">Лист2!$A$1:$M$95</definedName>
  </definedNames>
  <calcPr calcId="152511"/>
</workbook>
</file>

<file path=xl/calcChain.xml><?xml version="1.0" encoding="utf-8"?>
<calcChain xmlns="http://schemas.openxmlformats.org/spreadsheetml/2006/main">
  <c r="I90" i="2" l="1"/>
  <c r="F90" i="2" s="1"/>
  <c r="F91" i="2"/>
  <c r="I89" i="2"/>
  <c r="F86" i="2"/>
  <c r="K85" i="2"/>
  <c r="J85" i="2"/>
  <c r="I85" i="2"/>
  <c r="H85" i="2"/>
  <c r="G85" i="2"/>
  <c r="F84" i="2"/>
  <c r="F81" i="2" s="1"/>
  <c r="F83" i="2"/>
  <c r="F82" i="2" s="1"/>
  <c r="K82" i="2"/>
  <c r="J82" i="2"/>
  <c r="I82" i="2"/>
  <c r="H82" i="2"/>
  <c r="G82" i="2"/>
  <c r="K81" i="2"/>
  <c r="J81" i="2"/>
  <c r="J94" i="2" s="1"/>
  <c r="I81" i="2"/>
  <c r="H81" i="2"/>
  <c r="G81" i="2"/>
  <c r="K80" i="2"/>
  <c r="J80" i="2"/>
  <c r="I80" i="2"/>
  <c r="H80" i="2"/>
  <c r="G80" i="2"/>
  <c r="J79" i="2"/>
  <c r="F75" i="2"/>
  <c r="F74" i="2"/>
  <c r="K73" i="2"/>
  <c r="J73" i="2"/>
  <c r="I73" i="2"/>
  <c r="H73" i="2"/>
  <c r="G73" i="2"/>
  <c r="F72" i="2"/>
  <c r="K71" i="2"/>
  <c r="J71" i="2"/>
  <c r="I71" i="2"/>
  <c r="H71" i="2"/>
  <c r="G71" i="2"/>
  <c r="F70" i="2"/>
  <c r="K69" i="2"/>
  <c r="J69" i="2"/>
  <c r="I69" i="2"/>
  <c r="H69" i="2"/>
  <c r="G69" i="2"/>
  <c r="F68" i="2"/>
  <c r="K67" i="2"/>
  <c r="J67" i="2"/>
  <c r="I67" i="2"/>
  <c r="H67" i="2"/>
  <c r="G67" i="2"/>
  <c r="K65" i="2"/>
  <c r="K95" i="2" s="1"/>
  <c r="J65" i="2"/>
  <c r="J95" i="2" s="1"/>
  <c r="I65" i="2"/>
  <c r="I95" i="2" s="1"/>
  <c r="H65" i="2"/>
  <c r="H95" i="2" s="1"/>
  <c r="G65" i="2"/>
  <c r="G95" i="2" s="1"/>
  <c r="F65" i="2"/>
  <c r="F95" i="2" s="1"/>
  <c r="K64" i="2"/>
  <c r="J64" i="2"/>
  <c r="I64" i="2"/>
  <c r="I63" i="2" s="1"/>
  <c r="H64" i="2"/>
  <c r="H63" i="2" s="1"/>
  <c r="G64" i="2"/>
  <c r="F58" i="2"/>
  <c r="K57" i="2"/>
  <c r="J57" i="2"/>
  <c r="I57" i="2"/>
  <c r="F57" i="2"/>
  <c r="F56" i="2"/>
  <c r="K55" i="2"/>
  <c r="J55" i="2"/>
  <c r="I55" i="2"/>
  <c r="H55" i="2"/>
  <c r="G55" i="2"/>
  <c r="F52" i="2"/>
  <c r="K51" i="2"/>
  <c r="J51" i="2"/>
  <c r="I51" i="2"/>
  <c r="H51" i="2"/>
  <c r="G51" i="2"/>
  <c r="F48" i="2"/>
  <c r="K47" i="2"/>
  <c r="J47" i="2"/>
  <c r="I47" i="2"/>
  <c r="F47" i="2" s="1"/>
  <c r="H47" i="2"/>
  <c r="G47" i="2"/>
  <c r="F44" i="2"/>
  <c r="K43" i="2"/>
  <c r="J43" i="2"/>
  <c r="I43" i="2"/>
  <c r="H43" i="2"/>
  <c r="G43" i="2"/>
  <c r="F42" i="2"/>
  <c r="K41" i="2"/>
  <c r="J41" i="2"/>
  <c r="I41" i="2"/>
  <c r="H41" i="2"/>
  <c r="G41" i="2"/>
  <c r="F40" i="2"/>
  <c r="K39" i="2"/>
  <c r="J39" i="2"/>
  <c r="I39" i="2"/>
  <c r="H39" i="2"/>
  <c r="G39" i="2"/>
  <c r="F36" i="2"/>
  <c r="K35" i="2"/>
  <c r="J35" i="2"/>
  <c r="I35" i="2"/>
  <c r="H35" i="2"/>
  <c r="G35" i="2"/>
  <c r="F33" i="2"/>
  <c r="F32" i="2" s="1"/>
  <c r="K32" i="2"/>
  <c r="J32" i="2"/>
  <c r="I32" i="2"/>
  <c r="H32" i="2"/>
  <c r="G32" i="2"/>
  <c r="F31" i="2"/>
  <c r="K30" i="2"/>
  <c r="J30" i="2"/>
  <c r="I30" i="2"/>
  <c r="H30" i="2"/>
  <c r="G30" i="2"/>
  <c r="F24" i="2"/>
  <c r="K23" i="2"/>
  <c r="J23" i="2"/>
  <c r="I23" i="2"/>
  <c r="H23" i="2"/>
  <c r="G23" i="2"/>
  <c r="F21" i="2"/>
  <c r="F20" i="2"/>
  <c r="F19" i="2" s="1"/>
  <c r="K19" i="2"/>
  <c r="J19" i="2"/>
  <c r="I19" i="2"/>
  <c r="H19" i="2"/>
  <c r="G19" i="2"/>
  <c r="K18" i="2"/>
  <c r="J18" i="2"/>
  <c r="I18" i="2"/>
  <c r="H18" i="2"/>
  <c r="G18" i="2"/>
  <c r="K17" i="2"/>
  <c r="J17" i="2"/>
  <c r="I17" i="2"/>
  <c r="H17" i="2"/>
  <c r="H16" i="2" s="1"/>
  <c r="G17" i="2"/>
  <c r="J16" i="2"/>
  <c r="I16" i="2" l="1"/>
  <c r="I94" i="2"/>
  <c r="F35" i="2"/>
  <c r="G93" i="2"/>
  <c r="G92" i="2" s="1"/>
  <c r="K93" i="2"/>
  <c r="K92" i="2" s="1"/>
  <c r="F18" i="2"/>
  <c r="F23" i="2"/>
  <c r="F67" i="2"/>
  <c r="F64" i="2"/>
  <c r="F63" i="2" s="1"/>
  <c r="F71" i="2"/>
  <c r="I79" i="2"/>
  <c r="H94" i="2"/>
  <c r="F94" i="2" s="1"/>
  <c r="H93" i="2"/>
  <c r="I93" i="2"/>
  <c r="F41" i="2"/>
  <c r="F69" i="2"/>
  <c r="F39" i="2"/>
  <c r="F43" i="2"/>
  <c r="F55" i="2"/>
  <c r="J93" i="2"/>
  <c r="J92" i="2" s="1"/>
  <c r="I88" i="2"/>
  <c r="F88" i="2" s="1"/>
  <c r="F17" i="2"/>
  <c r="F16" i="2" s="1"/>
  <c r="K16" i="2"/>
  <c r="F30" i="2"/>
  <c r="F51" i="2"/>
  <c r="G63" i="2"/>
  <c r="K63" i="2"/>
  <c r="F73" i="2"/>
  <c r="H79" i="2"/>
  <c r="G94" i="2"/>
  <c r="K94" i="2"/>
  <c r="F85" i="2"/>
  <c r="F89" i="2"/>
  <c r="H92" i="2"/>
  <c r="I92" i="2"/>
  <c r="G16" i="2"/>
  <c r="J63" i="2"/>
  <c r="G79" i="2"/>
  <c r="K79" i="2"/>
  <c r="F80" i="2"/>
  <c r="F79" i="2" s="1"/>
  <c r="F93" i="2" l="1"/>
  <c r="F92" i="2" s="1"/>
</calcChain>
</file>

<file path=xl/sharedStrings.xml><?xml version="1.0" encoding="utf-8"?>
<sst xmlns="http://schemas.openxmlformats.org/spreadsheetml/2006/main" count="147" uniqueCount="86">
  <si>
    <t>№ п/п</t>
  </si>
  <si>
    <t>Мероприятия реализации программы</t>
  </si>
  <si>
    <t>Источники финансирования</t>
  </si>
  <si>
    <t>Срок исполнения мероприятия</t>
  </si>
  <si>
    <t>Объем финансирования мероприятия в 2014 году (по состоянию на 01.11.2014 г.) тыс.рублей</t>
  </si>
  <si>
    <t>Всего (тыс.руб.)</t>
  </si>
  <si>
    <t>Объем финансирования по годам (тыс.руб.)</t>
  </si>
  <si>
    <t>Ответственный за выполнение мероприятия программы</t>
  </si>
  <si>
    <t>Результаты выполнения мероприятий программы</t>
  </si>
  <si>
    <t>Перечень мероприятий муниципальной программы
городского поселения Воскресенск «Развитие жилищно-коммунального хозяйства на 2015-2019 годы»</t>
  </si>
  <si>
    <t>1.</t>
  </si>
  <si>
    <t>Задача 1: Развитие систем и объектов водоснабжения, водоотведения и теплоснабжения</t>
  </si>
  <si>
    <t>Итого:</t>
  </si>
  <si>
    <t>Средства бюджета городского поселения Всокресенск</t>
  </si>
  <si>
    <t>Средства бюджета Московской области</t>
  </si>
  <si>
    <t>Внебюджетные источники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</si>
  <si>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</si>
  <si>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</si>
  <si>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</si>
  <si>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</si>
  <si>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</si>
  <si>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</si>
  <si>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</si>
  <si>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</si>
  <si>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</si>
  <si>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2.</t>
  </si>
  <si>
    <t>Задача 2: Повышение энергоэффективности и надежности функционирования объектов теплоснабжения и водоотведения.</t>
  </si>
  <si>
    <t>2.1.1.</t>
  </si>
  <si>
    <t>2.1.</t>
  </si>
  <si>
    <t>2.1.2.</t>
  </si>
  <si>
    <t>2.1.3.</t>
  </si>
  <si>
    <t>2.1.4.</t>
  </si>
  <si>
    <t>3.</t>
  </si>
  <si>
    <t>Задача 3: Приобретение техники и программного продукта для нужд коммунального хозяйства</t>
  </si>
  <si>
    <t>3.1.</t>
  </si>
  <si>
    <t>3.1.1.</t>
  </si>
  <si>
    <t>3.1.2.</t>
  </si>
  <si>
    <t>Итого по программе:</t>
  </si>
  <si>
    <t>Средства бюджета городского поселения Воскресенск</t>
  </si>
  <si>
    <t>Обеспечение населения питьевой водой</t>
  </si>
  <si>
    <t>Устройство канализации частного сектора в 14 домах</t>
  </si>
  <si>
    <t>Устройство канализации частного сектора в 165 домах</t>
  </si>
  <si>
    <t>Управление развития городской инфраструктуры и Управление ЖКК администрации Воскресенского муниципального района</t>
  </si>
  <si>
    <t>Теплоизоляция 1 бака - аккумулятора, замена 1 водогрейного котла ТГ-3/95 с обмуровкой; закупка водогревателей: ВВП12-219-4000-10 штук; ВВП16-325-4000-6 штук; закупка насосов в количестве 14 шт</t>
  </si>
  <si>
    <t>Закупка насосов: СД800-32-3 шт., СД450/22,5-1 шт., СД50/22,5-1 шт.</t>
  </si>
  <si>
    <t>Приобретение 4 ед.</t>
  </si>
  <si>
    <t>4.</t>
  </si>
  <si>
    <t>4.1.1.</t>
  </si>
  <si>
    <t>4.1.</t>
  </si>
  <si>
    <t>Заместитель главы администрации - А.Е. Баранов, Управление ЖКК администрации Воскресенского муниципального района</t>
  </si>
  <si>
    <t>Заместитель главы администрации - А.Е. Баранов, МКУ "БиО"</t>
  </si>
  <si>
    <t xml:space="preserve">Финансово-экономическое управление </t>
  </si>
  <si>
    <t>1.1.9.</t>
  </si>
  <si>
    <t>Администрации Воскресенского муниципального района</t>
  </si>
  <si>
    <t xml:space="preserve"> Администрации Воскресенского муниципального района</t>
  </si>
  <si>
    <t>Отдел градостроительной деятельности</t>
  </si>
  <si>
    <t>1.1.10.</t>
  </si>
  <si>
    <t>1.1.11.</t>
  </si>
  <si>
    <t>1.1.12.</t>
  </si>
  <si>
    <r>
      <rPr>
        <b/>
        <sz val="14"/>
        <rFont val="Times New Roman"/>
        <family val="1"/>
        <charset val="204"/>
      </rPr>
      <t>Основное мероприяти 1:</t>
    </r>
    <r>
      <rPr>
        <sz val="14"/>
        <rFont val="Times New Roman"/>
        <family val="1"/>
        <charset val="204"/>
      </rPr>
      <t xml:space="preserve"> Развитие систем и объектов водоснабжения, водоотведения и теплоснабжения</t>
    </r>
  </si>
  <si>
    <r>
      <rPr>
        <b/>
        <sz val="14"/>
        <rFont val="Times New Roman"/>
        <family val="1"/>
        <charset val="204"/>
      </rPr>
      <t xml:space="preserve">Мероприятие 1: </t>
    </r>
    <r>
      <rPr>
        <sz val="14"/>
        <rFont val="Times New Roman"/>
        <family val="1"/>
        <charset val="204"/>
      </rPr>
      <t xml:space="preserve">Строительство системы водоснабжения 
п. Медведка и 
с. Воскресенское Воскресенского района Московской области
</t>
    </r>
  </si>
  <si>
    <r>
      <rPr>
        <b/>
        <sz val="14"/>
        <rFont val="Times New Roman"/>
        <family val="1"/>
        <charset val="204"/>
      </rPr>
      <t>Мероприятие 2:</t>
    </r>
    <r>
      <rPr>
        <sz val="14"/>
        <rFont val="Times New Roman"/>
        <family val="1"/>
        <charset val="204"/>
      </rPr>
      <t xml:space="preserve">
Проектные работы на бурение скважины в г. Воскресенск на ВЗУ</t>
    </r>
  </si>
  <si>
    <r>
      <rPr>
        <b/>
        <sz val="14"/>
        <rFont val="Times New Roman"/>
        <family val="1"/>
        <charset val="204"/>
      </rPr>
      <t xml:space="preserve">Мероприятие 3: </t>
    </r>
    <r>
      <rPr>
        <sz val="14"/>
        <rFont val="Times New Roman"/>
        <family val="1"/>
        <charset val="204"/>
      </rPr>
      <t>Проектно-изыскательские работы по строительству станции очистки артезианской воды в южной части г. Воскресенск</t>
    </r>
  </si>
  <si>
    <r>
      <rPr>
        <b/>
        <sz val="14"/>
        <rFont val="Times New Roman"/>
        <family val="1"/>
        <charset val="204"/>
      </rPr>
      <t>Мероприятие 4:</t>
    </r>
    <r>
      <rPr>
        <sz val="14"/>
        <rFont val="Times New Roman"/>
        <family val="1"/>
        <charset val="204"/>
      </rPr>
      <t xml:space="preserve">
Строительство канализационного коллектора по ул. Советская от ж.д. №13 до ж.д. №27 городского поселения Воскресенск Воскресенского муниципального района
</t>
    </r>
  </si>
  <si>
    <r>
      <rPr>
        <b/>
        <sz val="14"/>
        <rFont val="Times New Roman"/>
        <family val="1"/>
        <charset val="204"/>
      </rPr>
      <t>Мероприятие 5:</t>
    </r>
    <r>
      <rPr>
        <sz val="14"/>
        <rFont val="Times New Roman"/>
        <family val="1"/>
        <charset val="204"/>
      </rPr>
      <t xml:space="preserve">
Канализование южной части города
</t>
    </r>
  </si>
  <si>
    <r>
      <rPr>
        <b/>
        <sz val="14"/>
        <rFont val="Times New Roman"/>
        <family val="1"/>
        <charset val="204"/>
      </rPr>
      <t xml:space="preserve">Мероприятие 6: </t>
    </r>
    <r>
      <rPr>
        <sz val="14"/>
        <rFont val="Times New Roman"/>
        <family val="1"/>
        <charset val="204"/>
      </rPr>
      <t>Проектно-изыскательские работы по канализированию индивидуальной застройки южной части г. Воскресенск</t>
    </r>
  </si>
  <si>
    <r>
      <rPr>
        <b/>
        <sz val="14"/>
        <rFont val="Times New Roman"/>
        <family val="1"/>
        <charset val="204"/>
      </rPr>
      <t xml:space="preserve">Мероприятие 7: </t>
    </r>
    <r>
      <rPr>
        <sz val="14"/>
        <rFont val="Times New Roman"/>
        <family val="1"/>
        <charset val="204"/>
      </rPr>
      <t>Проектно-изыскательские работы по строительству КНС и сетей канализации по ул. Советской д. Чемодурово</t>
    </r>
  </si>
  <si>
    <r>
      <rPr>
        <b/>
        <sz val="14"/>
        <rFont val="Times New Roman"/>
        <family val="1"/>
        <charset val="204"/>
      </rPr>
      <t xml:space="preserve">Мероприятие 8: </t>
    </r>
    <r>
      <rPr>
        <sz val="14"/>
        <rFont val="Times New Roman"/>
        <family val="1"/>
        <charset val="204"/>
      </rPr>
      <t>Канализирование индивидуальной жилой застройки по адресу: Московская область, г. Воскресенск, ул. Рябиновая, Кленовая, Кудринская</t>
    </r>
  </si>
  <si>
    <r>
      <rPr>
        <b/>
        <sz val="14"/>
        <rFont val="Times New Roman"/>
        <family val="1"/>
        <charset val="204"/>
      </rPr>
      <t>Мероприятие 9:</t>
    </r>
    <r>
      <rPr>
        <sz val="14"/>
        <rFont val="Times New Roman"/>
        <family val="1"/>
        <charset val="204"/>
      </rPr>
      <t xml:space="preserve">
Проектирование, изготовление, монтаж и проведение пуско-наладочных работ котельной (ПБМК) для обеспечения теплоснабжения станции очистки сточных вод д. Чемодурово</t>
    </r>
  </si>
  <si>
    <r>
      <rPr>
        <b/>
        <sz val="14"/>
        <rFont val="Times New Roman"/>
        <family val="1"/>
        <charset val="204"/>
      </rPr>
      <t>Мероприятие 10:</t>
    </r>
    <r>
      <rPr>
        <sz val="14"/>
        <rFont val="Times New Roman"/>
        <family val="1"/>
        <charset val="204"/>
      </rPr>
      <t xml:space="preserve">
Выполнение работ по актуализации схемы теплоснабжения и схемы водоснабжения и водоотведения
</t>
    </r>
  </si>
  <si>
    <r>
      <rPr>
        <b/>
        <sz val="14"/>
        <rFont val="Times New Roman"/>
        <family val="1"/>
        <charset val="204"/>
      </rPr>
      <t xml:space="preserve">Мероприятие 11: </t>
    </r>
    <r>
      <rPr>
        <sz val="14"/>
        <rFont val="Times New Roman"/>
        <family val="1"/>
        <charset val="204"/>
      </rPr>
      <t>Выполнение кадастровых работ объектов водоснабжения</t>
    </r>
  </si>
  <si>
    <r>
      <rPr>
        <b/>
        <sz val="14"/>
        <rFont val="Times New Roman"/>
        <family val="1"/>
        <charset val="204"/>
      </rPr>
      <t>Мероприятие 12</t>
    </r>
    <r>
      <rPr>
        <sz val="14"/>
        <rFont val="Times New Roman"/>
        <family val="1"/>
        <charset val="204"/>
      </rPr>
      <t>: Проектно-изыскательские работы по строительству водопровода к стадиону д. Чемодурово</t>
    </r>
  </si>
  <si>
    <r>
      <rPr>
        <b/>
        <sz val="14"/>
        <rFont val="Times New Roman"/>
        <family val="1"/>
        <charset val="204"/>
      </rPr>
      <t xml:space="preserve">Основное мероприятие 1: </t>
    </r>
    <r>
      <rPr>
        <sz val="14"/>
        <rFont val="Times New Roman"/>
        <family val="1"/>
        <charset val="204"/>
      </rPr>
      <t>Повышение энергоэффективности и надежности функционирования объектов теплоснабжения и водоотведения.</t>
    </r>
  </si>
  <si>
    <r>
      <rPr>
        <b/>
        <sz val="14"/>
        <rFont val="Times New Roman"/>
        <family val="1"/>
        <charset val="204"/>
      </rPr>
      <t>Мероприятие 1:</t>
    </r>
    <r>
      <rPr>
        <sz val="14"/>
        <rFont val="Times New Roman"/>
        <family val="1"/>
        <charset val="204"/>
      </rPr>
      <t xml:space="preserve">
Ремонт объектов теплоснабжения, в том числе:
- теплоизоляция и наружная окраска бака-аккумулятора горячей воды V=400 м3 в котельной № 3 по адресу: г. Воскресенск, ул. Комсомольская, д. 33;  
  - капитальный ремонт водогрейного котла ТГ-3/95 в котельной №2 по адресу: г. Воскресенск, ул. Московская, д. 24;
 - закупка водоводяных кожехотрубных подогревателей для замены в котельных и ЦТП;
- закупка насосов для замены в котельных и ЦТП
</t>
    </r>
  </si>
  <si>
    <r>
      <rPr>
        <b/>
        <sz val="14"/>
        <rFont val="Times New Roman"/>
        <family val="1"/>
        <charset val="204"/>
      </rPr>
      <t>Мероприятие 2:</t>
    </r>
    <r>
      <rPr>
        <sz val="14"/>
        <rFont val="Times New Roman"/>
        <family val="1"/>
        <charset val="204"/>
      </rPr>
      <t xml:space="preserve">
Закупка сточно-динамических насосов для замены на КНС
</t>
    </r>
  </si>
  <si>
    <r>
      <rPr>
        <b/>
        <sz val="14"/>
        <rFont val="Times New Roman"/>
        <family val="1"/>
        <charset val="204"/>
      </rPr>
      <t>Мероприятие 3:</t>
    </r>
    <r>
      <rPr>
        <sz val="14"/>
        <rFont val="Times New Roman"/>
        <family val="1"/>
        <charset val="204"/>
      </rPr>
      <t xml:space="preserve">
Замена и ремонт объектов теплоснабжения, водоснабжения и канализирования
</t>
    </r>
  </si>
  <si>
    <r>
      <rPr>
        <b/>
        <sz val="14"/>
        <rFont val="Times New Roman"/>
        <family val="1"/>
        <charset val="204"/>
      </rPr>
      <t>Мероприятие 4:</t>
    </r>
    <r>
      <rPr>
        <sz val="14"/>
        <rFont val="Times New Roman"/>
        <family val="1"/>
        <charset val="204"/>
      </rPr>
      <t xml:space="preserve">
Реконструкция дымовой трубы Н-80м в котельной №1 ул. Рабочая
</t>
    </r>
  </si>
  <si>
    <r>
      <rPr>
        <b/>
        <sz val="14"/>
        <rFont val="Times New Roman"/>
        <family val="1"/>
        <charset val="204"/>
      </rPr>
      <t xml:space="preserve">Основное мероприятие 1: </t>
    </r>
    <r>
      <rPr>
        <sz val="14"/>
        <rFont val="Times New Roman"/>
        <family val="1"/>
        <charset val="204"/>
      </rPr>
      <t>Приобретение техники и программного продукта для нужд коммунального хозяйства</t>
    </r>
  </si>
  <si>
    <r>
      <rPr>
        <b/>
        <sz val="14"/>
        <rFont val="Times New Roman"/>
        <family val="1"/>
        <charset val="204"/>
      </rPr>
      <t>Мероприятие 1:</t>
    </r>
    <r>
      <rPr>
        <sz val="14"/>
        <rFont val="Times New Roman"/>
        <family val="1"/>
        <charset val="204"/>
      </rPr>
      <t xml:space="preserve">
Приобретение техники для нужд коммунального хозяйства
</t>
    </r>
  </si>
  <si>
    <r>
      <rPr>
        <b/>
        <sz val="14"/>
        <rFont val="Times New Roman"/>
        <family val="1"/>
        <charset val="204"/>
      </rPr>
      <t>Мероприятие 2:</t>
    </r>
    <r>
      <rPr>
        <sz val="14"/>
        <rFont val="Times New Roman"/>
        <family val="1"/>
        <charset val="204"/>
      </rPr>
      <t xml:space="preserve">
Приобретение программно-  расчетного комплекса для расчета тепловых, водопроводных, канализационных сетей.
</t>
    </r>
  </si>
  <si>
    <r>
      <t xml:space="preserve">Основное мероприятие 1:   </t>
    </r>
    <r>
      <rPr>
        <sz val="14"/>
        <rFont val="Times New Roman"/>
        <family val="1"/>
        <charset val="204"/>
      </rPr>
      <t xml:space="preserve">Устранение физического износа общего имущества многоквартирных домов </t>
    </r>
  </si>
  <si>
    <r>
      <rPr>
        <b/>
        <sz val="14"/>
        <rFont val="Times New Roman"/>
        <family val="1"/>
        <charset val="204"/>
      </rPr>
      <t xml:space="preserve">Мероприятие 1:   </t>
    </r>
    <r>
      <rPr>
        <sz val="14"/>
        <rFont val="Times New Roman"/>
        <family val="1"/>
        <charset val="204"/>
      </rPr>
      <t xml:space="preserve">                      Взнос на капитальный ремонт общего имущества многоквартирных домов за помещения, которые находятся в муниципальной собственности</t>
    </r>
  </si>
  <si>
    <t>Управление муниципального контроля</t>
  </si>
  <si>
    <t xml:space="preserve">Задача 4: Устранение физического износа общего имущества многоквартирных домов городского поселения Воскресенск </t>
  </si>
  <si>
    <t>Приложение 1                                                                                                      к муниципальной программе "Развитие жилищно-коммунального хозяйства на 2015-2019 годы."</t>
  </si>
  <si>
    <t xml:space="preserve">Приложение 1
к постановлению администрации
городского поселения Воскресенск
от 14.04.2017 №69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</si>
</sst>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6" fontId="5" fillId="2" borderId="2" xfId="0" applyNumberFormat="1" applyFont="1" applyFill="1" applyBorder="1" applyAlignment="1">
      <alignment horizontal="center" vertical="center" wrapText="1"/>
    </xf>
    <xf numFmtId="16" fontId="5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view="pageBreakPreview" zoomScale="60" zoomScaleNormal="100" workbookViewId="0">
      <selection activeCell="J1" sqref="J1:M5"/>
    </sheetView>
  </sheetViews>
  <sheetFormatPr defaultRowHeight="15" x14ac:dyDescent="0.25"/>
  <cols>
    <col min="1" max="1" width="8.42578125" customWidth="1"/>
    <col min="2" max="2" width="29.7109375" customWidth="1"/>
    <col min="3" max="3" width="19.28515625" customWidth="1"/>
    <col min="4" max="4" width="10.28515625" customWidth="1"/>
    <col min="5" max="5" width="11.5703125" customWidth="1"/>
    <col min="6" max="6" width="15.85546875" customWidth="1"/>
    <col min="7" max="7" width="15.7109375" customWidth="1"/>
    <col min="8" max="8" width="14.28515625" customWidth="1"/>
    <col min="9" max="9" width="15.85546875" customWidth="1"/>
    <col min="10" max="11" width="14.7109375" customWidth="1"/>
    <col min="12" max="12" width="23.5703125" customWidth="1"/>
    <col min="13" max="13" width="19.85546875" customWidth="1"/>
  </cols>
  <sheetData>
    <row r="1" spans="1:20" ht="34.5" customHeight="1" x14ac:dyDescent="0.25">
      <c r="A1" s="2"/>
      <c r="B1" s="2"/>
      <c r="C1" s="2"/>
      <c r="D1" s="2"/>
      <c r="E1" s="2"/>
      <c r="F1" s="1"/>
      <c r="G1" s="1"/>
      <c r="H1" s="1"/>
      <c r="I1" s="1"/>
      <c r="J1" s="27" t="s">
        <v>85</v>
      </c>
      <c r="K1" s="27"/>
      <c r="L1" s="27"/>
      <c r="M1" s="27"/>
    </row>
    <row r="2" spans="1:20" ht="15.75" customHeight="1" x14ac:dyDescent="0.25">
      <c r="A2" s="2"/>
      <c r="B2" s="2"/>
      <c r="C2" s="2"/>
      <c r="D2" s="2"/>
      <c r="E2" s="2"/>
      <c r="F2" s="1"/>
      <c r="G2" s="1"/>
      <c r="H2" s="1"/>
      <c r="I2" s="1"/>
      <c r="J2" s="27"/>
      <c r="K2" s="27"/>
      <c r="L2" s="27"/>
      <c r="M2" s="27"/>
    </row>
    <row r="3" spans="1:20" ht="15.75" customHeight="1" x14ac:dyDescent="0.25">
      <c r="A3" s="2"/>
      <c r="B3" s="2"/>
      <c r="C3" s="2"/>
      <c r="D3" s="2"/>
      <c r="E3" s="2"/>
      <c r="F3" s="1"/>
      <c r="G3" s="1"/>
      <c r="H3" s="1"/>
      <c r="I3" s="1"/>
      <c r="J3" s="27"/>
      <c r="K3" s="27"/>
      <c r="L3" s="27"/>
      <c r="M3" s="27"/>
    </row>
    <row r="4" spans="1:20" ht="15.75" customHeight="1" x14ac:dyDescent="0.25">
      <c r="A4" s="2"/>
      <c r="B4" s="2"/>
      <c r="C4" s="2"/>
      <c r="D4" s="2"/>
      <c r="E4" s="2"/>
      <c r="F4" s="1"/>
      <c r="G4" s="1"/>
      <c r="H4" s="1"/>
      <c r="I4" s="1"/>
      <c r="J4" s="27"/>
      <c r="K4" s="27"/>
      <c r="L4" s="27"/>
      <c r="M4" s="27"/>
    </row>
    <row r="5" spans="1:20" ht="15.75" hidden="1" customHeight="1" x14ac:dyDescent="0.25">
      <c r="A5" s="2"/>
      <c r="B5" s="2"/>
      <c r="C5" s="2"/>
      <c r="D5" s="2"/>
      <c r="E5" s="2"/>
      <c r="F5" s="1"/>
      <c r="G5" s="1"/>
      <c r="H5" s="1"/>
      <c r="I5" s="1"/>
      <c r="J5" s="27"/>
      <c r="K5" s="27"/>
      <c r="L5" s="27"/>
      <c r="M5" s="27"/>
    </row>
    <row r="6" spans="1:20" ht="15.75" hidden="1" x14ac:dyDescent="0.2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2"/>
    </row>
    <row r="7" spans="1:20" ht="15.75" customHeight="1" x14ac:dyDescent="0.25">
      <c r="A7" s="4"/>
      <c r="B7" s="28"/>
      <c r="C7" s="28"/>
      <c r="D7" s="28"/>
      <c r="E7" s="28"/>
      <c r="F7" s="28"/>
      <c r="G7" s="5"/>
      <c r="H7" s="6"/>
      <c r="I7" s="6"/>
      <c r="J7" s="6"/>
      <c r="K7" s="29" t="s">
        <v>84</v>
      </c>
      <c r="L7" s="29"/>
      <c r="M7" s="29"/>
    </row>
    <row r="8" spans="1:20" ht="37.5" customHeight="1" x14ac:dyDescent="0.25">
      <c r="A8" s="4"/>
      <c r="B8" s="4"/>
      <c r="C8" s="4"/>
      <c r="D8" s="4"/>
      <c r="E8" s="4"/>
      <c r="F8" s="5"/>
      <c r="G8" s="5"/>
      <c r="H8" s="6"/>
      <c r="I8" s="6"/>
      <c r="J8" s="6"/>
      <c r="K8" s="29"/>
      <c r="L8" s="29"/>
      <c r="M8" s="29"/>
    </row>
    <row r="9" spans="1:20" ht="36" customHeight="1" x14ac:dyDescent="0.3">
      <c r="A9" s="30" t="s">
        <v>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R9" s="29"/>
      <c r="S9" s="29"/>
      <c r="T9" s="29"/>
    </row>
    <row r="10" spans="1:20" ht="18.75" x14ac:dyDescent="0.25">
      <c r="A10" s="32" t="s">
        <v>0</v>
      </c>
      <c r="B10" s="32" t="s">
        <v>1</v>
      </c>
      <c r="C10" s="32" t="s">
        <v>2</v>
      </c>
      <c r="D10" s="32" t="s">
        <v>3</v>
      </c>
      <c r="E10" s="32" t="s">
        <v>4</v>
      </c>
      <c r="F10" s="32" t="s">
        <v>5</v>
      </c>
      <c r="G10" s="32" t="s">
        <v>6</v>
      </c>
      <c r="H10" s="32"/>
      <c r="I10" s="32"/>
      <c r="J10" s="32"/>
      <c r="K10" s="32"/>
      <c r="L10" s="32" t="s">
        <v>7</v>
      </c>
      <c r="M10" s="32" t="s">
        <v>8</v>
      </c>
      <c r="R10" s="29"/>
      <c r="S10" s="29"/>
      <c r="T10" s="29"/>
    </row>
    <row r="11" spans="1:20" ht="187.5" customHeight="1" x14ac:dyDescent="0.25">
      <c r="A11" s="32"/>
      <c r="B11" s="32"/>
      <c r="C11" s="32"/>
      <c r="D11" s="32"/>
      <c r="E11" s="32"/>
      <c r="F11" s="32"/>
      <c r="G11" s="23">
        <v>2015</v>
      </c>
      <c r="H11" s="23">
        <v>2016</v>
      </c>
      <c r="I11" s="23">
        <v>2017</v>
      </c>
      <c r="J11" s="23">
        <v>2018</v>
      </c>
      <c r="K11" s="23">
        <v>2019</v>
      </c>
      <c r="L11" s="32"/>
      <c r="M11" s="32"/>
    </row>
    <row r="12" spans="1:20" x14ac:dyDescent="0.25">
      <c r="A12" s="35" t="s">
        <v>10</v>
      </c>
      <c r="B12" s="36" t="s">
        <v>11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20" ht="0.75" customHeight="1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20" hidden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20" ht="7.5" customHeigh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20" ht="18.75" x14ac:dyDescent="0.3">
      <c r="A16" s="34" t="s">
        <v>16</v>
      </c>
      <c r="B16" s="37" t="s">
        <v>59</v>
      </c>
      <c r="C16" s="7" t="s">
        <v>12</v>
      </c>
      <c r="D16" s="8"/>
      <c r="E16" s="8"/>
      <c r="F16" s="9">
        <f>F17+F18</f>
        <v>106733.75999999999</v>
      </c>
      <c r="G16" s="9">
        <f>G17+G18</f>
        <v>65303.55</v>
      </c>
      <c r="H16" s="9">
        <f t="shared" ref="H16:K16" si="0">H17+H18</f>
        <v>31490.21</v>
      </c>
      <c r="I16" s="9">
        <f t="shared" si="0"/>
        <v>9940</v>
      </c>
      <c r="J16" s="9">
        <f t="shared" si="0"/>
        <v>0</v>
      </c>
      <c r="K16" s="9">
        <f t="shared" si="0"/>
        <v>0</v>
      </c>
      <c r="L16" s="38"/>
      <c r="M16" s="25" t="s">
        <v>39</v>
      </c>
    </row>
    <row r="17" spans="1:13" ht="96" customHeight="1" x14ac:dyDescent="0.3">
      <c r="A17" s="34"/>
      <c r="B17" s="37"/>
      <c r="C17" s="8" t="s">
        <v>38</v>
      </c>
      <c r="D17" s="8"/>
      <c r="E17" s="8"/>
      <c r="F17" s="10">
        <f>G17+H17+I17+J17+K17</f>
        <v>76094.95</v>
      </c>
      <c r="G17" s="10">
        <f>G20+G24+G28+G33+G36+G44+G48+G52+G56+G31+G40+G42++G58</f>
        <v>34664.74</v>
      </c>
      <c r="H17" s="10">
        <f>H20+H24+H28+H33+H36+H44+H48+H52+H56+H31+H40+H42++H58</f>
        <v>31490.21</v>
      </c>
      <c r="I17" s="10">
        <f>I20+I24+I28+I33+I36+I44+I48+I52+I56+I31+I40+I42++I58</f>
        <v>9940</v>
      </c>
      <c r="J17" s="10">
        <f>J20+J24+J28+J33+J36+J44+J48+J52+J56+J31+J40+J42++J58</f>
        <v>0</v>
      </c>
      <c r="K17" s="10">
        <f>K20+K24+K28+K33+K36+K44+K48+K52+K56+K31+K40+K42++K58</f>
        <v>0</v>
      </c>
      <c r="L17" s="39"/>
      <c r="M17" s="40"/>
    </row>
    <row r="18" spans="1:13" ht="75" x14ac:dyDescent="0.3">
      <c r="A18" s="34"/>
      <c r="B18" s="37"/>
      <c r="C18" s="8" t="s">
        <v>14</v>
      </c>
      <c r="D18" s="8"/>
      <c r="E18" s="8"/>
      <c r="F18" s="10">
        <f t="shared" ref="F18" si="1">G18+H18+I18+J18+K18</f>
        <v>30638.81</v>
      </c>
      <c r="G18" s="10">
        <f>G21</f>
        <v>30638.81</v>
      </c>
      <c r="H18" s="10">
        <f>H21</f>
        <v>0</v>
      </c>
      <c r="I18" s="10">
        <f>I21</f>
        <v>0</v>
      </c>
      <c r="J18" s="10">
        <f>J21</f>
        <v>0</v>
      </c>
      <c r="K18" s="10">
        <f>K21</f>
        <v>0</v>
      </c>
      <c r="L18" s="39"/>
      <c r="M18" s="40"/>
    </row>
    <row r="19" spans="1:13" ht="18.75" x14ac:dyDescent="0.3">
      <c r="A19" s="34" t="s">
        <v>17</v>
      </c>
      <c r="B19" s="37" t="s">
        <v>60</v>
      </c>
      <c r="C19" s="7" t="s">
        <v>12</v>
      </c>
      <c r="D19" s="8"/>
      <c r="E19" s="8"/>
      <c r="F19" s="9">
        <f>F20+F21</f>
        <v>64122.91</v>
      </c>
      <c r="G19" s="9">
        <f t="shared" ref="G19:K19" si="2">G20+G21</f>
        <v>64122.91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25" t="s">
        <v>82</v>
      </c>
      <c r="M19" s="40"/>
    </row>
    <row r="20" spans="1:13" ht="93.75" x14ac:dyDescent="0.3">
      <c r="A20" s="34"/>
      <c r="B20" s="37"/>
      <c r="C20" s="8" t="s">
        <v>38</v>
      </c>
      <c r="D20" s="8"/>
      <c r="E20" s="8"/>
      <c r="F20" s="10">
        <f>G20+H20+I20+J20+K20</f>
        <v>33484.1</v>
      </c>
      <c r="G20" s="10">
        <v>33484.1</v>
      </c>
      <c r="H20" s="10">
        <v>0</v>
      </c>
      <c r="I20" s="10">
        <v>0</v>
      </c>
      <c r="J20" s="10">
        <v>0</v>
      </c>
      <c r="K20" s="10">
        <v>0</v>
      </c>
      <c r="L20" s="47"/>
      <c r="M20" s="40"/>
    </row>
    <row r="21" spans="1:13" x14ac:dyDescent="0.25">
      <c r="A21" s="34"/>
      <c r="B21" s="37"/>
      <c r="C21" s="37" t="s">
        <v>14</v>
      </c>
      <c r="D21" s="24"/>
      <c r="E21" s="24"/>
      <c r="F21" s="42">
        <f>G21+H21+I21+J21+K21</f>
        <v>30638.81</v>
      </c>
      <c r="G21" s="42">
        <v>30638.81</v>
      </c>
      <c r="H21" s="42">
        <v>0</v>
      </c>
      <c r="I21" s="42">
        <v>0</v>
      </c>
      <c r="J21" s="42">
        <v>0</v>
      </c>
      <c r="K21" s="42">
        <v>0</v>
      </c>
      <c r="L21" s="47"/>
      <c r="M21" s="40"/>
    </row>
    <row r="22" spans="1:13" ht="69.75" customHeight="1" x14ac:dyDescent="0.25">
      <c r="A22" s="34"/>
      <c r="B22" s="37"/>
      <c r="C22" s="37"/>
      <c r="D22" s="24"/>
      <c r="E22" s="24"/>
      <c r="F22" s="42"/>
      <c r="G22" s="42"/>
      <c r="H22" s="42"/>
      <c r="I22" s="42"/>
      <c r="J22" s="42"/>
      <c r="K22" s="42"/>
      <c r="L22" s="47"/>
      <c r="M22" s="40"/>
    </row>
    <row r="23" spans="1:13" ht="18.75" x14ac:dyDescent="0.3">
      <c r="A23" s="34" t="s">
        <v>18</v>
      </c>
      <c r="B23" s="37" t="s">
        <v>61</v>
      </c>
      <c r="C23" s="7" t="s">
        <v>12</v>
      </c>
      <c r="D23" s="8"/>
      <c r="E23" s="8"/>
      <c r="F23" s="9">
        <f>G23+H23+I23+J23+K23</f>
        <v>141</v>
      </c>
      <c r="G23" s="9">
        <f>G24</f>
        <v>141</v>
      </c>
      <c r="H23" s="9">
        <f t="shared" ref="H23:K23" si="3">H24</f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47"/>
      <c r="M23" s="40"/>
    </row>
    <row r="24" spans="1:13" ht="9.75" hidden="1" customHeight="1" x14ac:dyDescent="0.25">
      <c r="A24" s="34"/>
      <c r="B24" s="37"/>
      <c r="C24" s="37" t="s">
        <v>13</v>
      </c>
      <c r="D24" s="24"/>
      <c r="E24" s="24"/>
      <c r="F24" s="42">
        <f>G24+H24+I24+J24+K24</f>
        <v>141</v>
      </c>
      <c r="G24" s="42">
        <v>141</v>
      </c>
      <c r="H24" s="42">
        <v>0</v>
      </c>
      <c r="I24" s="42">
        <v>0</v>
      </c>
      <c r="J24" s="42">
        <v>0</v>
      </c>
      <c r="K24" s="42">
        <v>0</v>
      </c>
      <c r="L24" s="47"/>
      <c r="M24" s="40"/>
    </row>
    <row r="25" spans="1:13" ht="51.75" customHeight="1" x14ac:dyDescent="0.25">
      <c r="A25" s="34"/>
      <c r="B25" s="37"/>
      <c r="C25" s="37"/>
      <c r="D25" s="24"/>
      <c r="E25" s="24"/>
      <c r="F25" s="42"/>
      <c r="G25" s="42"/>
      <c r="H25" s="42"/>
      <c r="I25" s="42"/>
      <c r="J25" s="42"/>
      <c r="K25" s="42"/>
      <c r="L25" s="47"/>
      <c r="M25" s="40"/>
    </row>
    <row r="26" spans="1:13" ht="40.5" customHeight="1" x14ac:dyDescent="0.25">
      <c r="A26" s="34"/>
      <c r="B26" s="37"/>
      <c r="C26" s="37"/>
      <c r="D26" s="24"/>
      <c r="E26" s="24"/>
      <c r="F26" s="42"/>
      <c r="G26" s="42"/>
      <c r="H26" s="42"/>
      <c r="I26" s="42"/>
      <c r="J26" s="42"/>
      <c r="K26" s="42"/>
      <c r="L26" s="47"/>
      <c r="M26" s="40"/>
    </row>
    <row r="27" spans="1:13" ht="15.75" hidden="1" customHeight="1" x14ac:dyDescent="0.3">
      <c r="A27" s="25"/>
      <c r="B27" s="45"/>
      <c r="C27" s="7"/>
      <c r="D27" s="8"/>
      <c r="E27" s="8"/>
      <c r="F27" s="9"/>
      <c r="G27" s="9"/>
      <c r="H27" s="9"/>
      <c r="I27" s="9"/>
      <c r="J27" s="9"/>
      <c r="K27" s="9"/>
      <c r="L27" s="11"/>
      <c r="M27" s="40"/>
    </row>
    <row r="28" spans="1:13" ht="15" hidden="1" customHeight="1" x14ac:dyDescent="0.25">
      <c r="A28" s="53"/>
      <c r="B28" s="48"/>
      <c r="C28" s="45"/>
      <c r="D28" s="38"/>
      <c r="E28" s="38"/>
      <c r="F28" s="43"/>
      <c r="G28" s="43"/>
      <c r="H28" s="43"/>
      <c r="I28" s="43"/>
      <c r="J28" s="43"/>
      <c r="K28" s="43"/>
      <c r="L28" s="11"/>
      <c r="M28" s="40"/>
    </row>
    <row r="29" spans="1:13" ht="15" hidden="1" customHeight="1" x14ac:dyDescent="0.25">
      <c r="A29" s="49"/>
      <c r="B29" s="46"/>
      <c r="C29" s="46"/>
      <c r="D29" s="50"/>
      <c r="E29" s="50"/>
      <c r="F29" s="44"/>
      <c r="G29" s="44"/>
      <c r="H29" s="44"/>
      <c r="I29" s="44"/>
      <c r="J29" s="44"/>
      <c r="K29" s="44"/>
      <c r="L29" s="11"/>
      <c r="M29" s="40"/>
    </row>
    <row r="30" spans="1:13" ht="18.75" x14ac:dyDescent="0.3">
      <c r="A30" s="25" t="s">
        <v>19</v>
      </c>
      <c r="B30" s="45" t="s">
        <v>62</v>
      </c>
      <c r="C30" s="12" t="s">
        <v>12</v>
      </c>
      <c r="D30" s="13"/>
      <c r="E30" s="13"/>
      <c r="F30" s="9">
        <f>G30+H30+I30+J30+K30</f>
        <v>2000</v>
      </c>
      <c r="G30" s="9">
        <f>G31</f>
        <v>0</v>
      </c>
      <c r="H30" s="9">
        <f>H31</f>
        <v>0</v>
      </c>
      <c r="I30" s="9">
        <f>I31</f>
        <v>2000</v>
      </c>
      <c r="J30" s="9">
        <f>J31</f>
        <v>0</v>
      </c>
      <c r="K30" s="9">
        <f>K31</f>
        <v>0</v>
      </c>
      <c r="L30" s="33" t="s">
        <v>55</v>
      </c>
      <c r="M30" s="40"/>
    </row>
    <row r="31" spans="1:13" ht="138" customHeight="1" x14ac:dyDescent="0.3">
      <c r="A31" s="26"/>
      <c r="B31" s="46"/>
      <c r="C31" s="14" t="s">
        <v>38</v>
      </c>
      <c r="D31" s="15"/>
      <c r="E31" s="15"/>
      <c r="F31" s="10">
        <f>G31+H31+I31+J31+K31</f>
        <v>2000</v>
      </c>
      <c r="G31" s="10">
        <v>0</v>
      </c>
      <c r="H31" s="10">
        <v>0</v>
      </c>
      <c r="I31" s="10">
        <v>2000</v>
      </c>
      <c r="J31" s="10">
        <v>0</v>
      </c>
      <c r="K31" s="10">
        <v>0</v>
      </c>
      <c r="L31" s="33"/>
      <c r="M31" s="41"/>
    </row>
    <row r="32" spans="1:13" ht="18.75" x14ac:dyDescent="0.3">
      <c r="A32" s="34" t="s">
        <v>20</v>
      </c>
      <c r="B32" s="37" t="s">
        <v>63</v>
      </c>
      <c r="C32" s="7" t="s">
        <v>12</v>
      </c>
      <c r="D32" s="8"/>
      <c r="E32" s="8"/>
      <c r="F32" s="9">
        <f t="shared" ref="F32:G32" si="4">F33</f>
        <v>4221.55</v>
      </c>
      <c r="G32" s="9">
        <f t="shared" si="4"/>
        <v>421.4</v>
      </c>
      <c r="H32" s="9">
        <f>H33</f>
        <v>3800.15</v>
      </c>
      <c r="I32" s="9">
        <f t="shared" ref="I32:K32" si="5">I33</f>
        <v>0</v>
      </c>
      <c r="J32" s="9">
        <f t="shared" si="5"/>
        <v>0</v>
      </c>
      <c r="K32" s="9">
        <f t="shared" si="5"/>
        <v>0</v>
      </c>
      <c r="L32" s="34" t="s">
        <v>49</v>
      </c>
      <c r="M32" s="34" t="s">
        <v>40</v>
      </c>
    </row>
    <row r="33" spans="1:13" x14ac:dyDescent="0.25">
      <c r="A33" s="34"/>
      <c r="B33" s="37"/>
      <c r="C33" s="37" t="s">
        <v>38</v>
      </c>
      <c r="D33" s="24"/>
      <c r="E33" s="24"/>
      <c r="F33" s="42">
        <f>G33+H33+I33+J33+K33</f>
        <v>4221.55</v>
      </c>
      <c r="G33" s="42">
        <v>421.4</v>
      </c>
      <c r="H33" s="42">
        <v>3800.15</v>
      </c>
      <c r="I33" s="42">
        <v>0</v>
      </c>
      <c r="J33" s="42">
        <v>0</v>
      </c>
      <c r="K33" s="42">
        <v>0</v>
      </c>
      <c r="L33" s="34"/>
      <c r="M33" s="34"/>
    </row>
    <row r="34" spans="1:13" ht="146.25" customHeight="1" x14ac:dyDescent="0.25">
      <c r="A34" s="34"/>
      <c r="B34" s="37"/>
      <c r="C34" s="37"/>
      <c r="D34" s="24"/>
      <c r="E34" s="24"/>
      <c r="F34" s="42"/>
      <c r="G34" s="42"/>
      <c r="H34" s="42"/>
      <c r="I34" s="42"/>
      <c r="J34" s="42"/>
      <c r="K34" s="42"/>
      <c r="L34" s="34"/>
      <c r="M34" s="34"/>
    </row>
    <row r="35" spans="1:13" ht="18.75" x14ac:dyDescent="0.3">
      <c r="A35" s="34" t="s">
        <v>21</v>
      </c>
      <c r="B35" s="37" t="s">
        <v>64</v>
      </c>
      <c r="C35" s="7" t="s">
        <v>12</v>
      </c>
      <c r="D35" s="8"/>
      <c r="E35" s="8"/>
      <c r="F35" s="9">
        <f>G35+H35+I35+J35+K35</f>
        <v>449</v>
      </c>
      <c r="G35" s="9">
        <f>G36</f>
        <v>449</v>
      </c>
      <c r="H35" s="9">
        <f t="shared" ref="H35:K35" si="6">H36</f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34" t="s">
        <v>49</v>
      </c>
      <c r="M35" s="34" t="s">
        <v>41</v>
      </c>
    </row>
    <row r="36" spans="1:13" x14ac:dyDescent="0.25">
      <c r="A36" s="34"/>
      <c r="B36" s="37"/>
      <c r="C36" s="37" t="s">
        <v>38</v>
      </c>
      <c r="D36" s="24"/>
      <c r="E36" s="24"/>
      <c r="F36" s="42">
        <f>G36+H36+I36+J36+K36</f>
        <v>449</v>
      </c>
      <c r="G36" s="42">
        <v>449</v>
      </c>
      <c r="H36" s="42">
        <v>0</v>
      </c>
      <c r="I36" s="42">
        <v>0</v>
      </c>
      <c r="J36" s="42">
        <v>0</v>
      </c>
      <c r="K36" s="42">
        <v>0</v>
      </c>
      <c r="L36" s="34"/>
      <c r="M36" s="34"/>
    </row>
    <row r="37" spans="1:13" x14ac:dyDescent="0.25">
      <c r="A37" s="34"/>
      <c r="B37" s="37"/>
      <c r="C37" s="37"/>
      <c r="D37" s="24"/>
      <c r="E37" s="24"/>
      <c r="F37" s="42"/>
      <c r="G37" s="42"/>
      <c r="H37" s="42"/>
      <c r="I37" s="42"/>
      <c r="J37" s="42"/>
      <c r="K37" s="42"/>
      <c r="L37" s="34"/>
      <c r="M37" s="34"/>
    </row>
    <row r="38" spans="1:13" ht="107.25" customHeight="1" x14ac:dyDescent="0.25">
      <c r="A38" s="34"/>
      <c r="B38" s="37"/>
      <c r="C38" s="37"/>
      <c r="D38" s="24"/>
      <c r="E38" s="24"/>
      <c r="F38" s="42"/>
      <c r="G38" s="42"/>
      <c r="H38" s="42"/>
      <c r="I38" s="42"/>
      <c r="J38" s="42"/>
      <c r="K38" s="42"/>
      <c r="L38" s="34"/>
      <c r="M38" s="34"/>
    </row>
    <row r="39" spans="1:13" ht="18.75" x14ac:dyDescent="0.3">
      <c r="A39" s="25" t="s">
        <v>22</v>
      </c>
      <c r="B39" s="45" t="s">
        <v>65</v>
      </c>
      <c r="C39" s="12" t="s">
        <v>12</v>
      </c>
      <c r="D39" s="13"/>
      <c r="E39" s="13"/>
      <c r="F39" s="9">
        <f>G39+H39+I39+J39+K39</f>
        <v>1800</v>
      </c>
      <c r="G39" s="9">
        <f>G40</f>
        <v>0</v>
      </c>
      <c r="H39" s="9">
        <f>H40</f>
        <v>0</v>
      </c>
      <c r="I39" s="9">
        <f>I40</f>
        <v>1800</v>
      </c>
      <c r="J39" s="9">
        <f>J40</f>
        <v>0</v>
      </c>
      <c r="K39" s="9">
        <f>K40</f>
        <v>0</v>
      </c>
      <c r="L39" s="25" t="s">
        <v>55</v>
      </c>
      <c r="M39" s="38"/>
    </row>
    <row r="40" spans="1:13" ht="120.75" customHeight="1" x14ac:dyDescent="0.3">
      <c r="A40" s="26"/>
      <c r="B40" s="46"/>
      <c r="C40" s="14" t="s">
        <v>38</v>
      </c>
      <c r="D40" s="15"/>
      <c r="E40" s="15"/>
      <c r="F40" s="10">
        <f>G40+H40+I40+J40+K40</f>
        <v>1800</v>
      </c>
      <c r="G40" s="10">
        <v>0</v>
      </c>
      <c r="H40" s="10">
        <v>0</v>
      </c>
      <c r="I40" s="10">
        <v>1800</v>
      </c>
      <c r="J40" s="10">
        <v>0</v>
      </c>
      <c r="K40" s="10">
        <v>0</v>
      </c>
      <c r="L40" s="49"/>
      <c r="M40" s="50"/>
    </row>
    <row r="41" spans="1:13" ht="18.75" x14ac:dyDescent="0.3">
      <c r="A41" s="25" t="s">
        <v>23</v>
      </c>
      <c r="B41" s="45" t="s">
        <v>66</v>
      </c>
      <c r="C41" s="12" t="s">
        <v>12</v>
      </c>
      <c r="D41" s="13"/>
      <c r="E41" s="13"/>
      <c r="F41" s="9">
        <f>G41+H41+I41+J41+K41</f>
        <v>1700</v>
      </c>
      <c r="G41" s="9">
        <f>G42</f>
        <v>0</v>
      </c>
      <c r="H41" s="9">
        <f>H42</f>
        <v>0</v>
      </c>
      <c r="I41" s="9">
        <f>I42</f>
        <v>1700</v>
      </c>
      <c r="J41" s="9">
        <f>J42</f>
        <v>0</v>
      </c>
      <c r="K41" s="9">
        <f>K42</f>
        <v>0</v>
      </c>
      <c r="L41" s="25" t="s">
        <v>55</v>
      </c>
      <c r="M41" s="38"/>
    </row>
    <row r="42" spans="1:13" ht="120.75" customHeight="1" x14ac:dyDescent="0.3">
      <c r="A42" s="26"/>
      <c r="B42" s="46"/>
      <c r="C42" s="14" t="s">
        <v>38</v>
      </c>
      <c r="D42" s="15"/>
      <c r="E42" s="15"/>
      <c r="F42" s="10">
        <f>G42+H42+I42+J42+K42</f>
        <v>1700</v>
      </c>
      <c r="G42" s="10">
        <v>0</v>
      </c>
      <c r="H42" s="10">
        <v>0</v>
      </c>
      <c r="I42" s="10">
        <v>1700</v>
      </c>
      <c r="J42" s="10">
        <v>0</v>
      </c>
      <c r="K42" s="10">
        <v>0</v>
      </c>
      <c r="L42" s="49"/>
      <c r="M42" s="50"/>
    </row>
    <row r="43" spans="1:13" ht="16.5" customHeight="1" x14ac:dyDescent="0.3">
      <c r="A43" s="34" t="s">
        <v>24</v>
      </c>
      <c r="B43" s="37" t="s">
        <v>67</v>
      </c>
      <c r="C43" s="7" t="s">
        <v>12</v>
      </c>
      <c r="D43" s="7"/>
      <c r="E43" s="7"/>
      <c r="F43" s="9">
        <f>G43+H43+I43+J43+K43</f>
        <v>25489.3</v>
      </c>
      <c r="G43" s="9">
        <f>G44</f>
        <v>0</v>
      </c>
      <c r="H43" s="9">
        <f t="shared" ref="H43:K43" si="7">H44</f>
        <v>25489.3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34" t="s">
        <v>49</v>
      </c>
      <c r="M43" s="24"/>
    </row>
    <row r="44" spans="1:13" ht="32.25" customHeight="1" x14ac:dyDescent="0.25">
      <c r="A44" s="34"/>
      <c r="B44" s="37"/>
      <c r="C44" s="37" t="s">
        <v>13</v>
      </c>
      <c r="D44" s="24"/>
      <c r="E44" s="24"/>
      <c r="F44" s="42">
        <f>G44+H44+J44+I44+K44</f>
        <v>25489.3</v>
      </c>
      <c r="G44" s="42">
        <v>0</v>
      </c>
      <c r="H44" s="42">
        <v>25489.3</v>
      </c>
      <c r="I44" s="42">
        <v>0</v>
      </c>
      <c r="J44" s="42">
        <v>0</v>
      </c>
      <c r="K44" s="42">
        <v>0</v>
      </c>
      <c r="L44" s="34"/>
      <c r="M44" s="24"/>
    </row>
    <row r="45" spans="1:13" x14ac:dyDescent="0.25">
      <c r="A45" s="34"/>
      <c r="B45" s="37"/>
      <c r="C45" s="37"/>
      <c r="D45" s="24"/>
      <c r="E45" s="24"/>
      <c r="F45" s="42"/>
      <c r="G45" s="42"/>
      <c r="H45" s="42"/>
      <c r="I45" s="42"/>
      <c r="J45" s="42"/>
      <c r="K45" s="42"/>
      <c r="L45" s="34"/>
      <c r="M45" s="24"/>
    </row>
    <row r="46" spans="1:13" ht="116.25" customHeight="1" x14ac:dyDescent="0.25">
      <c r="A46" s="34"/>
      <c r="B46" s="37"/>
      <c r="C46" s="37"/>
      <c r="D46" s="24"/>
      <c r="E46" s="24"/>
      <c r="F46" s="42"/>
      <c r="G46" s="42"/>
      <c r="H46" s="42"/>
      <c r="I46" s="42"/>
      <c r="J46" s="42"/>
      <c r="K46" s="42"/>
      <c r="L46" s="34"/>
      <c r="M46" s="24"/>
    </row>
    <row r="47" spans="1:13" ht="18.75" x14ac:dyDescent="0.3">
      <c r="A47" s="34" t="s">
        <v>52</v>
      </c>
      <c r="B47" s="37" t="s">
        <v>68</v>
      </c>
      <c r="C47" s="7" t="s">
        <v>12</v>
      </c>
      <c r="D47" s="7"/>
      <c r="E47" s="7"/>
      <c r="F47" s="9">
        <f>G47+H47+I47+J47+K47</f>
        <v>2170</v>
      </c>
      <c r="G47" s="9">
        <f>G48</f>
        <v>169.24</v>
      </c>
      <c r="H47" s="9">
        <f t="shared" ref="H47:K47" si="8">H48</f>
        <v>2000.76</v>
      </c>
      <c r="I47" s="9">
        <f t="shared" si="8"/>
        <v>0</v>
      </c>
      <c r="J47" s="9">
        <f t="shared" si="8"/>
        <v>0</v>
      </c>
      <c r="K47" s="9">
        <f t="shared" si="8"/>
        <v>0</v>
      </c>
      <c r="L47" s="34" t="s">
        <v>49</v>
      </c>
      <c r="M47" s="24"/>
    </row>
    <row r="48" spans="1:13" x14ac:dyDescent="0.25">
      <c r="A48" s="34"/>
      <c r="B48" s="37"/>
      <c r="C48" s="37" t="s">
        <v>38</v>
      </c>
      <c r="D48" s="24"/>
      <c r="E48" s="24"/>
      <c r="F48" s="42">
        <f>G48+H48+I48+J48+K48</f>
        <v>2170</v>
      </c>
      <c r="G48" s="42">
        <v>169.24</v>
      </c>
      <c r="H48" s="42">
        <v>2000.76</v>
      </c>
      <c r="I48" s="42">
        <v>0</v>
      </c>
      <c r="J48" s="42">
        <v>0</v>
      </c>
      <c r="K48" s="42">
        <v>0</v>
      </c>
      <c r="L48" s="34"/>
      <c r="M48" s="24"/>
    </row>
    <row r="49" spans="1:13" x14ac:dyDescent="0.25">
      <c r="A49" s="34"/>
      <c r="B49" s="37"/>
      <c r="C49" s="37"/>
      <c r="D49" s="24"/>
      <c r="E49" s="24"/>
      <c r="F49" s="42"/>
      <c r="G49" s="42"/>
      <c r="H49" s="42"/>
      <c r="I49" s="42"/>
      <c r="J49" s="42"/>
      <c r="K49" s="42"/>
      <c r="L49" s="34"/>
      <c r="M49" s="24"/>
    </row>
    <row r="50" spans="1:13" ht="170.25" customHeight="1" x14ac:dyDescent="0.25">
      <c r="A50" s="34"/>
      <c r="B50" s="37"/>
      <c r="C50" s="37"/>
      <c r="D50" s="24"/>
      <c r="E50" s="24"/>
      <c r="F50" s="42"/>
      <c r="G50" s="42"/>
      <c r="H50" s="42"/>
      <c r="I50" s="42"/>
      <c r="J50" s="42"/>
      <c r="K50" s="42"/>
      <c r="L50" s="34"/>
      <c r="M50" s="24"/>
    </row>
    <row r="51" spans="1:13" ht="18.75" x14ac:dyDescent="0.3">
      <c r="A51" s="34" t="s">
        <v>56</v>
      </c>
      <c r="B51" s="37" t="s">
        <v>69</v>
      </c>
      <c r="C51" s="7" t="s">
        <v>12</v>
      </c>
      <c r="D51" s="8"/>
      <c r="E51" s="8"/>
      <c r="F51" s="9">
        <f>G51+H51+I51+J51+K51</f>
        <v>3500</v>
      </c>
      <c r="G51" s="9">
        <f>G52</f>
        <v>0</v>
      </c>
      <c r="H51" s="9">
        <f t="shared" ref="H51:K51" si="9">H52</f>
        <v>0</v>
      </c>
      <c r="I51" s="9">
        <f t="shared" si="9"/>
        <v>3500</v>
      </c>
      <c r="J51" s="9">
        <f t="shared" si="9"/>
        <v>0</v>
      </c>
      <c r="K51" s="9">
        <f t="shared" si="9"/>
        <v>0</v>
      </c>
      <c r="L51" s="34" t="s">
        <v>53</v>
      </c>
      <c r="M51" s="24"/>
    </row>
    <row r="52" spans="1:13" x14ac:dyDescent="0.25">
      <c r="A52" s="34"/>
      <c r="B52" s="37"/>
      <c r="C52" s="37" t="s">
        <v>38</v>
      </c>
      <c r="D52" s="24"/>
      <c r="E52" s="24"/>
      <c r="F52" s="42">
        <f>G52+H52+I52+J52+K52</f>
        <v>3500</v>
      </c>
      <c r="G52" s="42">
        <v>0</v>
      </c>
      <c r="H52" s="42">
        <v>0</v>
      </c>
      <c r="I52" s="42">
        <v>3500</v>
      </c>
      <c r="J52" s="42">
        <v>0</v>
      </c>
      <c r="K52" s="42">
        <v>0</v>
      </c>
      <c r="L52" s="34"/>
      <c r="M52" s="24"/>
    </row>
    <row r="53" spans="1:13" x14ac:dyDescent="0.25">
      <c r="A53" s="34"/>
      <c r="B53" s="37"/>
      <c r="C53" s="37"/>
      <c r="D53" s="24"/>
      <c r="E53" s="24"/>
      <c r="F53" s="42"/>
      <c r="G53" s="42"/>
      <c r="H53" s="42"/>
      <c r="I53" s="42"/>
      <c r="J53" s="42"/>
      <c r="K53" s="42"/>
      <c r="L53" s="34"/>
      <c r="M53" s="24"/>
    </row>
    <row r="54" spans="1:13" ht="94.5" customHeight="1" x14ac:dyDescent="0.25">
      <c r="A54" s="34"/>
      <c r="B54" s="37"/>
      <c r="C54" s="37"/>
      <c r="D54" s="24"/>
      <c r="E54" s="24"/>
      <c r="F54" s="42"/>
      <c r="G54" s="42"/>
      <c r="H54" s="42"/>
      <c r="I54" s="42"/>
      <c r="J54" s="42"/>
      <c r="K54" s="42"/>
      <c r="L54" s="34"/>
      <c r="M54" s="24"/>
    </row>
    <row r="55" spans="1:13" ht="18.75" x14ac:dyDescent="0.3">
      <c r="A55" s="25" t="s">
        <v>57</v>
      </c>
      <c r="B55" s="45" t="s">
        <v>70</v>
      </c>
      <c r="C55" s="12" t="s">
        <v>12</v>
      </c>
      <c r="D55" s="13"/>
      <c r="E55" s="13"/>
      <c r="F55" s="9">
        <f>G55+H55+I55+J55+K55</f>
        <v>240</v>
      </c>
      <c r="G55" s="9">
        <f>G56</f>
        <v>0</v>
      </c>
      <c r="H55" s="9">
        <f>H56</f>
        <v>200</v>
      </c>
      <c r="I55" s="9">
        <f>I56</f>
        <v>40</v>
      </c>
      <c r="J55" s="9">
        <f>J56</f>
        <v>0</v>
      </c>
      <c r="K55" s="9">
        <f>K56</f>
        <v>0</v>
      </c>
      <c r="L55" s="25" t="s">
        <v>55</v>
      </c>
      <c r="M55" s="38"/>
    </row>
    <row r="56" spans="1:13" ht="93.75" x14ac:dyDescent="0.3">
      <c r="A56" s="49"/>
      <c r="B56" s="46"/>
      <c r="C56" s="14" t="s">
        <v>38</v>
      </c>
      <c r="D56" s="15"/>
      <c r="E56" s="15"/>
      <c r="F56" s="10">
        <f>G56+H56+I56+J56+K56</f>
        <v>240</v>
      </c>
      <c r="G56" s="10">
        <v>0</v>
      </c>
      <c r="H56" s="10">
        <v>200</v>
      </c>
      <c r="I56" s="10">
        <v>40</v>
      </c>
      <c r="J56" s="10">
        <v>0</v>
      </c>
      <c r="K56" s="10">
        <v>0</v>
      </c>
      <c r="L56" s="49"/>
      <c r="M56" s="50"/>
    </row>
    <row r="57" spans="1:13" ht="22.5" customHeight="1" x14ac:dyDescent="0.3">
      <c r="A57" s="25" t="s">
        <v>58</v>
      </c>
      <c r="B57" s="51" t="s">
        <v>71</v>
      </c>
      <c r="C57" s="12" t="s">
        <v>12</v>
      </c>
      <c r="D57" s="15"/>
      <c r="E57" s="15"/>
      <c r="F57" s="10">
        <f>F58</f>
        <v>900</v>
      </c>
      <c r="G57" s="10">
        <v>0</v>
      </c>
      <c r="H57" s="10">
        <v>0</v>
      </c>
      <c r="I57" s="10">
        <f>I58</f>
        <v>900</v>
      </c>
      <c r="J57" s="10">
        <f t="shared" ref="J57:K57" si="10">J58</f>
        <v>0</v>
      </c>
      <c r="K57" s="10">
        <f t="shared" si="10"/>
        <v>0</v>
      </c>
      <c r="L57" s="25" t="s">
        <v>55</v>
      </c>
      <c r="M57" s="16"/>
    </row>
    <row r="58" spans="1:13" ht="114.75" customHeight="1" x14ac:dyDescent="0.3">
      <c r="A58" s="49"/>
      <c r="B58" s="52"/>
      <c r="C58" s="14" t="s">
        <v>38</v>
      </c>
      <c r="D58" s="15"/>
      <c r="E58" s="15"/>
      <c r="F58" s="10">
        <f>I58+J58+K58</f>
        <v>900</v>
      </c>
      <c r="G58" s="10">
        <v>0</v>
      </c>
      <c r="H58" s="10">
        <v>0</v>
      </c>
      <c r="I58" s="10">
        <v>900</v>
      </c>
      <c r="J58" s="10">
        <v>0</v>
      </c>
      <c r="K58" s="10">
        <v>0</v>
      </c>
      <c r="L58" s="49"/>
      <c r="M58" s="16"/>
    </row>
    <row r="59" spans="1:13" x14ac:dyDescent="0.25">
      <c r="A59" s="32" t="s">
        <v>25</v>
      </c>
      <c r="B59" s="36" t="s">
        <v>26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0.5" customHeight="1" x14ac:dyDescent="0.25">
      <c r="A60" s="32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idden="1" x14ac:dyDescent="0.25">
      <c r="A61" s="32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idden="1" x14ac:dyDescent="0.25">
      <c r="A62" s="32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37.5" customHeight="1" x14ac:dyDescent="0.3">
      <c r="A63" s="66" t="s">
        <v>28</v>
      </c>
      <c r="B63" s="67" t="s">
        <v>72</v>
      </c>
      <c r="C63" s="7" t="s">
        <v>12</v>
      </c>
      <c r="D63" s="8"/>
      <c r="E63" s="8"/>
      <c r="F63" s="9">
        <f>F64+F65</f>
        <v>33738.6</v>
      </c>
      <c r="G63" s="9">
        <f>G64+G65</f>
        <v>6528.6</v>
      </c>
      <c r="H63" s="9">
        <f t="shared" ref="H63:K63" si="11">H64+H65</f>
        <v>4210</v>
      </c>
      <c r="I63" s="9">
        <f t="shared" si="11"/>
        <v>6000</v>
      </c>
      <c r="J63" s="9">
        <f t="shared" si="11"/>
        <v>4000</v>
      </c>
      <c r="K63" s="9">
        <f t="shared" si="11"/>
        <v>13000</v>
      </c>
      <c r="L63" s="15"/>
      <c r="M63" s="24"/>
    </row>
    <row r="64" spans="1:13" ht="93.75" x14ac:dyDescent="0.3">
      <c r="A64" s="66"/>
      <c r="B64" s="67"/>
      <c r="C64" s="8" t="s">
        <v>13</v>
      </c>
      <c r="D64" s="8"/>
      <c r="E64" s="8"/>
      <c r="F64" s="10">
        <f t="shared" ref="F64:K64" si="12">F68+F70+F72+F74</f>
        <v>24738.6</v>
      </c>
      <c r="G64" s="10">
        <f>G68+G70+G72+G74</f>
        <v>6528.6</v>
      </c>
      <c r="H64" s="10">
        <f t="shared" si="12"/>
        <v>4210</v>
      </c>
      <c r="I64" s="10">
        <f>I68+I70+I72+I74</f>
        <v>6000</v>
      </c>
      <c r="J64" s="10">
        <f t="shared" si="12"/>
        <v>4000</v>
      </c>
      <c r="K64" s="10">
        <f t="shared" si="12"/>
        <v>4000</v>
      </c>
      <c r="L64" s="25" t="s">
        <v>55</v>
      </c>
      <c r="M64" s="24"/>
    </row>
    <row r="65" spans="1:13" x14ac:dyDescent="0.25">
      <c r="A65" s="66"/>
      <c r="B65" s="67"/>
      <c r="C65" s="37" t="s">
        <v>15</v>
      </c>
      <c r="D65" s="24"/>
      <c r="E65" s="24"/>
      <c r="F65" s="42">
        <f t="shared" ref="F65:K65" si="13">F75</f>
        <v>9000</v>
      </c>
      <c r="G65" s="42">
        <f t="shared" si="13"/>
        <v>0</v>
      </c>
      <c r="H65" s="42">
        <f t="shared" si="13"/>
        <v>0</v>
      </c>
      <c r="I65" s="42">
        <f t="shared" si="13"/>
        <v>0</v>
      </c>
      <c r="J65" s="42">
        <f t="shared" si="13"/>
        <v>0</v>
      </c>
      <c r="K65" s="42">
        <f t="shared" si="13"/>
        <v>9000</v>
      </c>
      <c r="L65" s="53"/>
      <c r="M65" s="24"/>
    </row>
    <row r="66" spans="1:13" ht="28.5" customHeight="1" x14ac:dyDescent="0.25">
      <c r="A66" s="66"/>
      <c r="B66" s="67"/>
      <c r="C66" s="37"/>
      <c r="D66" s="24"/>
      <c r="E66" s="24"/>
      <c r="F66" s="42"/>
      <c r="G66" s="42"/>
      <c r="H66" s="42"/>
      <c r="I66" s="42"/>
      <c r="J66" s="42"/>
      <c r="K66" s="42"/>
      <c r="L66" s="26"/>
      <c r="M66" s="24"/>
    </row>
    <row r="67" spans="1:13" ht="168.75" x14ac:dyDescent="0.3">
      <c r="A67" s="34" t="s">
        <v>27</v>
      </c>
      <c r="B67" s="37" t="s">
        <v>73</v>
      </c>
      <c r="C67" s="12" t="s">
        <v>12</v>
      </c>
      <c r="D67" s="8"/>
      <c r="E67" s="8"/>
      <c r="F67" s="9">
        <f t="shared" ref="F67:F72" si="14">G67+H67+I67+J67+K67</f>
        <v>4563</v>
      </c>
      <c r="G67" s="9">
        <f>G68</f>
        <v>4563</v>
      </c>
      <c r="H67" s="9">
        <f t="shared" ref="H67:K67" si="15">H68</f>
        <v>0</v>
      </c>
      <c r="I67" s="9">
        <f t="shared" si="15"/>
        <v>0</v>
      </c>
      <c r="J67" s="9">
        <f t="shared" si="15"/>
        <v>0</v>
      </c>
      <c r="K67" s="9">
        <f t="shared" si="15"/>
        <v>0</v>
      </c>
      <c r="L67" s="17" t="s">
        <v>42</v>
      </c>
      <c r="M67" s="25" t="s">
        <v>43</v>
      </c>
    </row>
    <row r="68" spans="1:13" ht="310.5" customHeight="1" x14ac:dyDescent="0.3">
      <c r="A68" s="34"/>
      <c r="B68" s="37"/>
      <c r="C68" s="14" t="s">
        <v>13</v>
      </c>
      <c r="D68" s="8"/>
      <c r="E68" s="8"/>
      <c r="F68" s="10">
        <f t="shared" si="14"/>
        <v>4563</v>
      </c>
      <c r="G68" s="10">
        <v>4563</v>
      </c>
      <c r="H68" s="10">
        <v>0</v>
      </c>
      <c r="I68" s="10">
        <v>0</v>
      </c>
      <c r="J68" s="10">
        <v>0</v>
      </c>
      <c r="K68" s="10">
        <v>0</v>
      </c>
      <c r="L68" s="18"/>
      <c r="M68" s="49"/>
    </row>
    <row r="69" spans="1:13" ht="18.75" x14ac:dyDescent="0.3">
      <c r="A69" s="34" t="s">
        <v>29</v>
      </c>
      <c r="B69" s="37" t="s">
        <v>74</v>
      </c>
      <c r="C69" s="12" t="s">
        <v>12</v>
      </c>
      <c r="D69" s="8"/>
      <c r="E69" s="8"/>
      <c r="F69" s="9">
        <f t="shared" si="14"/>
        <v>1965.6</v>
      </c>
      <c r="G69" s="9">
        <f>G70</f>
        <v>1965.6</v>
      </c>
      <c r="H69" s="9">
        <f t="shared" ref="H69:K69" si="16">H70</f>
        <v>0</v>
      </c>
      <c r="I69" s="9">
        <f t="shared" si="16"/>
        <v>0</v>
      </c>
      <c r="J69" s="9">
        <f t="shared" si="16"/>
        <v>0</v>
      </c>
      <c r="K69" s="9">
        <f t="shared" si="16"/>
        <v>0</v>
      </c>
      <c r="L69" s="25" t="s">
        <v>49</v>
      </c>
      <c r="M69" s="24" t="s">
        <v>44</v>
      </c>
    </row>
    <row r="70" spans="1:13" ht="135.75" customHeight="1" x14ac:dyDescent="0.3">
      <c r="A70" s="34"/>
      <c r="B70" s="37"/>
      <c r="C70" s="14" t="s">
        <v>13</v>
      </c>
      <c r="D70" s="8"/>
      <c r="E70" s="8"/>
      <c r="F70" s="10">
        <f t="shared" si="14"/>
        <v>1965.6</v>
      </c>
      <c r="G70" s="10">
        <v>1965.6</v>
      </c>
      <c r="H70" s="10">
        <v>0</v>
      </c>
      <c r="I70" s="10">
        <v>0</v>
      </c>
      <c r="J70" s="10">
        <v>0</v>
      </c>
      <c r="K70" s="10">
        <v>0</v>
      </c>
      <c r="L70" s="49"/>
      <c r="M70" s="24"/>
    </row>
    <row r="71" spans="1:13" ht="18.75" x14ac:dyDescent="0.3">
      <c r="A71" s="34" t="s">
        <v>30</v>
      </c>
      <c r="B71" s="37" t="s">
        <v>75</v>
      </c>
      <c r="C71" s="12" t="s">
        <v>12</v>
      </c>
      <c r="D71" s="8"/>
      <c r="E71" s="8"/>
      <c r="F71" s="9">
        <f t="shared" si="14"/>
        <v>14210</v>
      </c>
      <c r="G71" s="9">
        <f>G72</f>
        <v>0</v>
      </c>
      <c r="H71" s="9">
        <f t="shared" ref="H71:K71" si="17">H72</f>
        <v>4210</v>
      </c>
      <c r="I71" s="9">
        <f t="shared" si="17"/>
        <v>6000</v>
      </c>
      <c r="J71" s="9">
        <f t="shared" si="17"/>
        <v>4000</v>
      </c>
      <c r="K71" s="9">
        <f t="shared" si="17"/>
        <v>0</v>
      </c>
      <c r="L71" s="25" t="s">
        <v>53</v>
      </c>
      <c r="M71" s="34"/>
    </row>
    <row r="72" spans="1:13" ht="111.75" customHeight="1" x14ac:dyDescent="0.3">
      <c r="A72" s="34"/>
      <c r="B72" s="37"/>
      <c r="C72" s="14" t="s">
        <v>13</v>
      </c>
      <c r="D72" s="8"/>
      <c r="E72" s="8"/>
      <c r="F72" s="10">
        <f t="shared" si="14"/>
        <v>14210</v>
      </c>
      <c r="G72" s="10">
        <v>0</v>
      </c>
      <c r="H72" s="10">
        <v>4210</v>
      </c>
      <c r="I72" s="10">
        <v>6000</v>
      </c>
      <c r="J72" s="10">
        <v>4000</v>
      </c>
      <c r="K72" s="10">
        <v>0</v>
      </c>
      <c r="L72" s="49"/>
      <c r="M72" s="34"/>
    </row>
    <row r="73" spans="1:13" ht="18.75" x14ac:dyDescent="0.3">
      <c r="A73" s="34" t="s">
        <v>31</v>
      </c>
      <c r="B73" s="37" t="s">
        <v>76</v>
      </c>
      <c r="C73" s="12" t="s">
        <v>12</v>
      </c>
      <c r="D73" s="8"/>
      <c r="E73" s="8"/>
      <c r="F73" s="9">
        <f>F74+F75</f>
        <v>13000</v>
      </c>
      <c r="G73" s="9">
        <f t="shared" ref="G73:K73" si="18">G74+G75</f>
        <v>0</v>
      </c>
      <c r="H73" s="9">
        <f t="shared" si="18"/>
        <v>0</v>
      </c>
      <c r="I73" s="9">
        <f t="shared" si="18"/>
        <v>0</v>
      </c>
      <c r="J73" s="9">
        <f t="shared" si="18"/>
        <v>0</v>
      </c>
      <c r="K73" s="9">
        <f t="shared" si="18"/>
        <v>13000</v>
      </c>
      <c r="L73" s="34" t="s">
        <v>54</v>
      </c>
      <c r="M73" s="24"/>
    </row>
    <row r="74" spans="1:13" ht="93.75" x14ac:dyDescent="0.3">
      <c r="A74" s="34"/>
      <c r="B74" s="37"/>
      <c r="C74" s="14" t="s">
        <v>13</v>
      </c>
      <c r="D74" s="8"/>
      <c r="E74" s="8"/>
      <c r="F74" s="10">
        <f>G74+H74+I74+J74+K74</f>
        <v>4000</v>
      </c>
      <c r="G74" s="10">
        <v>0</v>
      </c>
      <c r="H74" s="10">
        <v>0</v>
      </c>
      <c r="I74" s="10">
        <v>0</v>
      </c>
      <c r="J74" s="10">
        <v>0</v>
      </c>
      <c r="K74" s="10">
        <v>4000</v>
      </c>
      <c r="L74" s="34"/>
      <c r="M74" s="24"/>
    </row>
    <row r="75" spans="1:13" ht="37.5" x14ac:dyDescent="0.3">
      <c r="A75" s="34"/>
      <c r="B75" s="37"/>
      <c r="C75" s="8" t="s">
        <v>15</v>
      </c>
      <c r="D75" s="8"/>
      <c r="E75" s="8"/>
      <c r="F75" s="10">
        <f>G75+H75+I75+J75+K75</f>
        <v>9000</v>
      </c>
      <c r="G75" s="10">
        <v>0</v>
      </c>
      <c r="H75" s="10">
        <v>0</v>
      </c>
      <c r="I75" s="10">
        <v>0</v>
      </c>
      <c r="J75" s="10">
        <v>0</v>
      </c>
      <c r="K75" s="10">
        <v>9000</v>
      </c>
      <c r="L75" s="34"/>
      <c r="M75" s="24"/>
    </row>
    <row r="76" spans="1:13" x14ac:dyDescent="0.25">
      <c r="A76" s="32" t="s">
        <v>32</v>
      </c>
      <c r="B76" s="36" t="s">
        <v>33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6" customHeight="1" x14ac:dyDescent="0.25">
      <c r="A77" s="32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idden="1" x14ac:dyDescent="0.25">
      <c r="A78" s="32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8.75" x14ac:dyDescent="0.3">
      <c r="A79" s="34" t="s">
        <v>34</v>
      </c>
      <c r="B79" s="37" t="s">
        <v>77</v>
      </c>
      <c r="C79" s="12" t="s">
        <v>12</v>
      </c>
      <c r="D79" s="8"/>
      <c r="E79" s="8"/>
      <c r="F79" s="9">
        <f>F80+F81</f>
        <v>12661.06</v>
      </c>
      <c r="G79" s="9">
        <f t="shared" ref="G79:K79" si="19">G80+G81</f>
        <v>6580.5399999999991</v>
      </c>
      <c r="H79" s="9">
        <f t="shared" si="19"/>
        <v>6080.5199999999995</v>
      </c>
      <c r="I79" s="9">
        <f t="shared" si="19"/>
        <v>0</v>
      </c>
      <c r="J79" s="9">
        <f t="shared" si="19"/>
        <v>0</v>
      </c>
      <c r="K79" s="9">
        <f t="shared" si="19"/>
        <v>0</v>
      </c>
      <c r="L79" s="24"/>
      <c r="M79" s="24"/>
    </row>
    <row r="80" spans="1:13" ht="93.75" x14ac:dyDescent="0.3">
      <c r="A80" s="34"/>
      <c r="B80" s="37"/>
      <c r="C80" s="14" t="s">
        <v>13</v>
      </c>
      <c r="D80" s="8"/>
      <c r="E80" s="8"/>
      <c r="F80" s="10">
        <f t="shared" ref="F80:K80" si="20">F83+F86</f>
        <v>2324.1800000000003</v>
      </c>
      <c r="G80" s="10">
        <f t="shared" si="20"/>
        <v>1412.1</v>
      </c>
      <c r="H80" s="10">
        <f t="shared" si="20"/>
        <v>912.08</v>
      </c>
      <c r="I80" s="10">
        <f t="shared" si="20"/>
        <v>0</v>
      </c>
      <c r="J80" s="10">
        <f t="shared" si="20"/>
        <v>0</v>
      </c>
      <c r="K80" s="10">
        <f t="shared" si="20"/>
        <v>0</v>
      </c>
      <c r="L80" s="24"/>
      <c r="M80" s="24"/>
    </row>
    <row r="81" spans="1:13" ht="84.75" customHeight="1" x14ac:dyDescent="0.3">
      <c r="A81" s="34"/>
      <c r="B81" s="37"/>
      <c r="C81" s="8" t="s">
        <v>14</v>
      </c>
      <c r="D81" s="8"/>
      <c r="E81" s="8"/>
      <c r="F81" s="10">
        <f t="shared" ref="F81:K81" si="21">F84</f>
        <v>10336.879999999999</v>
      </c>
      <c r="G81" s="10">
        <f t="shared" si="21"/>
        <v>5168.4399999999996</v>
      </c>
      <c r="H81" s="10">
        <f t="shared" si="21"/>
        <v>5168.4399999999996</v>
      </c>
      <c r="I81" s="10">
        <f t="shared" si="21"/>
        <v>0</v>
      </c>
      <c r="J81" s="10">
        <f t="shared" si="21"/>
        <v>0</v>
      </c>
      <c r="K81" s="10">
        <f t="shared" si="21"/>
        <v>0</v>
      </c>
      <c r="L81" s="24"/>
      <c r="M81" s="24"/>
    </row>
    <row r="82" spans="1:13" ht="18.75" x14ac:dyDescent="0.3">
      <c r="A82" s="34" t="s">
        <v>35</v>
      </c>
      <c r="B82" s="37" t="s">
        <v>78</v>
      </c>
      <c r="C82" s="12" t="s">
        <v>12</v>
      </c>
      <c r="D82" s="8"/>
      <c r="E82" s="8"/>
      <c r="F82" s="9">
        <f>F83+F84</f>
        <v>12161.06</v>
      </c>
      <c r="G82" s="9">
        <f t="shared" ref="G82:K82" si="22">G83+G84</f>
        <v>6080.54</v>
      </c>
      <c r="H82" s="9">
        <f t="shared" si="22"/>
        <v>6080.5199999999995</v>
      </c>
      <c r="I82" s="9">
        <f t="shared" si="22"/>
        <v>0</v>
      </c>
      <c r="J82" s="9">
        <f t="shared" si="22"/>
        <v>0</v>
      </c>
      <c r="K82" s="9">
        <f t="shared" si="22"/>
        <v>0</v>
      </c>
      <c r="L82" s="25" t="s">
        <v>50</v>
      </c>
      <c r="M82" s="25" t="s">
        <v>45</v>
      </c>
    </row>
    <row r="83" spans="1:13" ht="93.75" x14ac:dyDescent="0.3">
      <c r="A83" s="34"/>
      <c r="B83" s="37"/>
      <c r="C83" s="14" t="s">
        <v>13</v>
      </c>
      <c r="D83" s="8"/>
      <c r="E83" s="8"/>
      <c r="F83" s="10">
        <f>G83+H83+I83+J83+K83</f>
        <v>1824.18</v>
      </c>
      <c r="G83" s="10">
        <v>912.1</v>
      </c>
      <c r="H83" s="10">
        <v>912.08</v>
      </c>
      <c r="I83" s="10">
        <v>0</v>
      </c>
      <c r="J83" s="10">
        <v>0</v>
      </c>
      <c r="K83" s="10">
        <v>0</v>
      </c>
      <c r="L83" s="53"/>
      <c r="M83" s="53"/>
    </row>
    <row r="84" spans="1:13" ht="75" x14ac:dyDescent="0.3">
      <c r="A84" s="34"/>
      <c r="B84" s="37"/>
      <c r="C84" s="8" t="s">
        <v>14</v>
      </c>
      <c r="D84" s="8"/>
      <c r="E84" s="8"/>
      <c r="F84" s="10">
        <f>G84+H84+I84+J84+K84</f>
        <v>10336.879999999999</v>
      </c>
      <c r="G84" s="10">
        <v>5168.4399999999996</v>
      </c>
      <c r="H84" s="10">
        <v>5168.4399999999996</v>
      </c>
      <c r="I84" s="10">
        <v>0</v>
      </c>
      <c r="J84" s="10">
        <v>0</v>
      </c>
      <c r="K84" s="10">
        <v>0</v>
      </c>
      <c r="L84" s="49"/>
      <c r="M84" s="49"/>
    </row>
    <row r="85" spans="1:13" ht="18.75" x14ac:dyDescent="0.3">
      <c r="A85" s="34" t="s">
        <v>36</v>
      </c>
      <c r="B85" s="56" t="s">
        <v>79</v>
      </c>
      <c r="C85" s="12" t="s">
        <v>12</v>
      </c>
      <c r="D85" s="8"/>
      <c r="E85" s="8"/>
      <c r="F85" s="9">
        <f>G85+H85+I85+J85+K85</f>
        <v>500</v>
      </c>
      <c r="G85" s="9">
        <f>G86</f>
        <v>500</v>
      </c>
      <c r="H85" s="9">
        <f t="shared" ref="H85:K85" si="23">H86</f>
        <v>0</v>
      </c>
      <c r="I85" s="9">
        <f t="shared" si="23"/>
        <v>0</v>
      </c>
      <c r="J85" s="9">
        <f t="shared" si="23"/>
        <v>0</v>
      </c>
      <c r="K85" s="9">
        <f t="shared" si="23"/>
        <v>0</v>
      </c>
      <c r="L85" s="38" t="s">
        <v>42</v>
      </c>
      <c r="M85" s="38"/>
    </row>
    <row r="86" spans="1:13" ht="146.25" customHeight="1" x14ac:dyDescent="0.3">
      <c r="A86" s="34"/>
      <c r="B86" s="56"/>
      <c r="C86" s="14" t="s">
        <v>13</v>
      </c>
      <c r="D86" s="8"/>
      <c r="E86" s="8"/>
      <c r="F86" s="10">
        <f>G86+H86+I86+J86+K86</f>
        <v>500</v>
      </c>
      <c r="G86" s="10">
        <v>500</v>
      </c>
      <c r="H86" s="10">
        <v>0</v>
      </c>
      <c r="I86" s="10">
        <v>0</v>
      </c>
      <c r="J86" s="10">
        <v>0</v>
      </c>
      <c r="K86" s="10">
        <v>0</v>
      </c>
      <c r="L86" s="50"/>
      <c r="M86" s="50"/>
    </row>
    <row r="87" spans="1:13" ht="18.75" x14ac:dyDescent="0.25">
      <c r="A87" s="19" t="s">
        <v>46</v>
      </c>
      <c r="B87" s="57" t="s">
        <v>83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9"/>
    </row>
    <row r="88" spans="1:13" ht="18.75" x14ac:dyDescent="0.25">
      <c r="A88" s="60" t="s">
        <v>48</v>
      </c>
      <c r="B88" s="62" t="s">
        <v>80</v>
      </c>
      <c r="C88" s="12" t="s">
        <v>12</v>
      </c>
      <c r="D88" s="12"/>
      <c r="E88" s="12"/>
      <c r="F88" s="9">
        <f>G88+H88+I88+J88+K88</f>
        <v>131200</v>
      </c>
      <c r="G88" s="9">
        <v>0</v>
      </c>
      <c r="H88" s="9">
        <v>33000</v>
      </c>
      <c r="I88" s="9">
        <f>I89</f>
        <v>32200</v>
      </c>
      <c r="J88" s="9">
        <v>33000</v>
      </c>
      <c r="K88" s="9">
        <v>33000</v>
      </c>
      <c r="L88" s="12"/>
      <c r="M88" s="12"/>
    </row>
    <row r="89" spans="1:13" ht="115.5" customHeight="1" x14ac:dyDescent="0.25">
      <c r="A89" s="61"/>
      <c r="B89" s="63"/>
      <c r="C89" s="14" t="s">
        <v>13</v>
      </c>
      <c r="D89" s="12"/>
      <c r="E89" s="12"/>
      <c r="F89" s="10">
        <f>G89+H89+I89+J89+K89</f>
        <v>131200</v>
      </c>
      <c r="G89" s="10">
        <v>0</v>
      </c>
      <c r="H89" s="10">
        <v>33000</v>
      </c>
      <c r="I89" s="10">
        <f>I91</f>
        <v>32200</v>
      </c>
      <c r="J89" s="10">
        <v>33000</v>
      </c>
      <c r="K89" s="10">
        <v>33000</v>
      </c>
      <c r="L89" s="20"/>
      <c r="M89" s="20"/>
    </row>
    <row r="90" spans="1:13" ht="26.25" customHeight="1" x14ac:dyDescent="0.3">
      <c r="A90" s="25" t="s">
        <v>47</v>
      </c>
      <c r="B90" s="45" t="s">
        <v>81</v>
      </c>
      <c r="C90" s="12" t="s">
        <v>12</v>
      </c>
      <c r="D90" s="8"/>
      <c r="E90" s="8"/>
      <c r="F90" s="9">
        <f>G90+H90+I90+J90+K90</f>
        <v>131200</v>
      </c>
      <c r="G90" s="9">
        <v>0</v>
      </c>
      <c r="H90" s="9">
        <v>33000</v>
      </c>
      <c r="I90" s="9">
        <f>I91</f>
        <v>32200</v>
      </c>
      <c r="J90" s="9">
        <v>33000</v>
      </c>
      <c r="K90" s="9">
        <v>33000</v>
      </c>
      <c r="L90" s="25" t="s">
        <v>51</v>
      </c>
      <c r="M90" s="38"/>
    </row>
    <row r="91" spans="1:13" ht="171" customHeight="1" x14ac:dyDescent="0.3">
      <c r="A91" s="49"/>
      <c r="B91" s="46"/>
      <c r="C91" s="14" t="s">
        <v>13</v>
      </c>
      <c r="D91" s="8"/>
      <c r="E91" s="8"/>
      <c r="F91" s="10">
        <f>G91+H91+I91+J91+K91</f>
        <v>131200</v>
      </c>
      <c r="G91" s="10">
        <v>0</v>
      </c>
      <c r="H91" s="10">
        <v>33000</v>
      </c>
      <c r="I91" s="10">
        <v>32200</v>
      </c>
      <c r="J91" s="10">
        <v>33000</v>
      </c>
      <c r="K91" s="10">
        <v>33000</v>
      </c>
      <c r="L91" s="49"/>
      <c r="M91" s="50"/>
    </row>
    <row r="92" spans="1:13" ht="18.75" x14ac:dyDescent="0.3">
      <c r="A92" s="54" t="s">
        <v>37</v>
      </c>
      <c r="B92" s="54"/>
      <c r="C92" s="7"/>
      <c r="D92" s="7"/>
      <c r="E92" s="7"/>
      <c r="F92" s="9">
        <f t="shared" ref="F92:G92" si="24">F93+F94+F95</f>
        <v>284333.42</v>
      </c>
      <c r="G92" s="9">
        <f t="shared" si="24"/>
        <v>78412.69</v>
      </c>
      <c r="H92" s="9">
        <f>H93+H94+H95</f>
        <v>74780.73000000001</v>
      </c>
      <c r="I92" s="9">
        <f t="shared" ref="I92:K92" si="25">I93+I94+I95</f>
        <v>48140</v>
      </c>
      <c r="J92" s="9">
        <f t="shared" si="25"/>
        <v>37000</v>
      </c>
      <c r="K92" s="9">
        <f t="shared" si="25"/>
        <v>46000</v>
      </c>
      <c r="L92" s="7"/>
      <c r="M92" s="7"/>
    </row>
    <row r="93" spans="1:13" ht="18.75" x14ac:dyDescent="0.3">
      <c r="A93" s="55" t="s">
        <v>38</v>
      </c>
      <c r="B93" s="55"/>
      <c r="C93" s="21"/>
      <c r="D93" s="21"/>
      <c r="E93" s="21"/>
      <c r="F93" s="22">
        <f t="shared" ref="F93:K93" si="26">F89+F80+F64+F17</f>
        <v>234357.72999999998</v>
      </c>
      <c r="G93" s="22">
        <f t="shared" si="26"/>
        <v>42605.440000000002</v>
      </c>
      <c r="H93" s="22">
        <f t="shared" si="26"/>
        <v>69612.290000000008</v>
      </c>
      <c r="I93" s="22">
        <f t="shared" si="26"/>
        <v>48140</v>
      </c>
      <c r="J93" s="22">
        <f t="shared" si="26"/>
        <v>37000</v>
      </c>
      <c r="K93" s="22">
        <f t="shared" si="26"/>
        <v>37000</v>
      </c>
      <c r="L93" s="21"/>
      <c r="M93" s="21"/>
    </row>
    <row r="94" spans="1:13" ht="18.75" x14ac:dyDescent="0.3">
      <c r="A94" s="55" t="s">
        <v>14</v>
      </c>
      <c r="B94" s="55"/>
      <c r="C94" s="21"/>
      <c r="D94" s="21"/>
      <c r="E94" s="21"/>
      <c r="F94" s="22">
        <f>G94+H94+I94+J94+K94</f>
        <v>40975.69</v>
      </c>
      <c r="G94" s="22">
        <f>G81+G18</f>
        <v>35807.25</v>
      </c>
      <c r="H94" s="22">
        <f>H81+H18</f>
        <v>5168.4399999999996</v>
      </c>
      <c r="I94" s="22">
        <f>I81+I18</f>
        <v>0</v>
      </c>
      <c r="J94" s="22">
        <f>J81+J18</f>
        <v>0</v>
      </c>
      <c r="K94" s="22">
        <f>K81+K18</f>
        <v>0</v>
      </c>
      <c r="L94" s="21"/>
      <c r="M94" s="21"/>
    </row>
    <row r="95" spans="1:13" ht="18.75" x14ac:dyDescent="0.3">
      <c r="A95" s="64" t="s">
        <v>15</v>
      </c>
      <c r="B95" s="65"/>
      <c r="C95" s="21"/>
      <c r="D95" s="21"/>
      <c r="E95" s="21"/>
      <c r="F95" s="22">
        <f>F65</f>
        <v>9000</v>
      </c>
      <c r="G95" s="22">
        <f t="shared" ref="G95:K95" si="27">G65</f>
        <v>0</v>
      </c>
      <c r="H95" s="22">
        <f t="shared" si="27"/>
        <v>0</v>
      </c>
      <c r="I95" s="22">
        <f t="shared" si="27"/>
        <v>0</v>
      </c>
      <c r="J95" s="22">
        <f t="shared" si="27"/>
        <v>0</v>
      </c>
      <c r="K95" s="22">
        <f t="shared" si="27"/>
        <v>9000</v>
      </c>
      <c r="L95" s="21"/>
      <c r="M95" s="21"/>
    </row>
  </sheetData>
  <mergeCells count="192">
    <mergeCell ref="R9:T10"/>
    <mergeCell ref="A27:A29"/>
    <mergeCell ref="A94:B94"/>
    <mergeCell ref="A95:B95"/>
    <mergeCell ref="F28:F29"/>
    <mergeCell ref="E28:E29"/>
    <mergeCell ref="D28:D29"/>
    <mergeCell ref="C28:C29"/>
    <mergeCell ref="A90:A91"/>
    <mergeCell ref="B90:B91"/>
    <mergeCell ref="A79:A81"/>
    <mergeCell ref="B79:B81"/>
    <mergeCell ref="A63:A66"/>
    <mergeCell ref="B63:B66"/>
    <mergeCell ref="A51:A54"/>
    <mergeCell ref="B51:B54"/>
    <mergeCell ref="A47:A50"/>
    <mergeCell ref="B47:B50"/>
    <mergeCell ref="A39:A40"/>
    <mergeCell ref="B39:B40"/>
    <mergeCell ref="A35:A38"/>
    <mergeCell ref="B35:B38"/>
    <mergeCell ref="A32:A34"/>
    <mergeCell ref="B32:B34"/>
    <mergeCell ref="M90:M91"/>
    <mergeCell ref="A92:B92"/>
    <mergeCell ref="A93:B93"/>
    <mergeCell ref="A85:A86"/>
    <mergeCell ref="B85:B86"/>
    <mergeCell ref="L85:L86"/>
    <mergeCell ref="M85:M86"/>
    <mergeCell ref="B87:M87"/>
    <mergeCell ref="A88:A89"/>
    <mergeCell ref="B88:B89"/>
    <mergeCell ref="L90:L91"/>
    <mergeCell ref="M79:M81"/>
    <mergeCell ref="A82:A84"/>
    <mergeCell ref="B82:B84"/>
    <mergeCell ref="L82:L84"/>
    <mergeCell ref="M82:M84"/>
    <mergeCell ref="A73:A75"/>
    <mergeCell ref="B73:B75"/>
    <mergeCell ref="L73:L75"/>
    <mergeCell ref="M73:M75"/>
    <mergeCell ref="A76:A78"/>
    <mergeCell ref="B76:M78"/>
    <mergeCell ref="L79:L81"/>
    <mergeCell ref="M67:M68"/>
    <mergeCell ref="A69:A70"/>
    <mergeCell ref="B69:B70"/>
    <mergeCell ref="L69:L70"/>
    <mergeCell ref="M69:M70"/>
    <mergeCell ref="A71:A72"/>
    <mergeCell ref="B71:B72"/>
    <mergeCell ref="L71:L72"/>
    <mergeCell ref="M71:M72"/>
    <mergeCell ref="A67:A68"/>
    <mergeCell ref="B67:B68"/>
    <mergeCell ref="M63:M66"/>
    <mergeCell ref="C65:C66"/>
    <mergeCell ref="D65:D66"/>
    <mergeCell ref="E65:E66"/>
    <mergeCell ref="F65:F66"/>
    <mergeCell ref="G65:G66"/>
    <mergeCell ref="H65:H66"/>
    <mergeCell ref="M55:M56"/>
    <mergeCell ref="A57:A58"/>
    <mergeCell ref="B57:B58"/>
    <mergeCell ref="L57:L58"/>
    <mergeCell ref="A59:A62"/>
    <mergeCell ref="B59:M62"/>
    <mergeCell ref="A55:A56"/>
    <mergeCell ref="B55:B56"/>
    <mergeCell ref="L55:L56"/>
    <mergeCell ref="I65:I66"/>
    <mergeCell ref="J65:J66"/>
    <mergeCell ref="K65:K66"/>
    <mergeCell ref="L64:L66"/>
    <mergeCell ref="L51:L54"/>
    <mergeCell ref="M51:M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I44:I46"/>
    <mergeCell ref="J44:J46"/>
    <mergeCell ref="K44:K46"/>
    <mergeCell ref="L47:L50"/>
    <mergeCell ref="A43:A46"/>
    <mergeCell ref="B43:B46"/>
    <mergeCell ref="L43:L46"/>
    <mergeCell ref="M47:M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M43:M46"/>
    <mergeCell ref="C44:C46"/>
    <mergeCell ref="D44:D46"/>
    <mergeCell ref="E44:E46"/>
    <mergeCell ref="F44:F46"/>
    <mergeCell ref="G44:G46"/>
    <mergeCell ref="H44:H46"/>
    <mergeCell ref="M32:M34"/>
    <mergeCell ref="C33:C34"/>
    <mergeCell ref="D33:D34"/>
    <mergeCell ref="E33:E34"/>
    <mergeCell ref="F33:F34"/>
    <mergeCell ref="L39:L40"/>
    <mergeCell ref="M39:M40"/>
    <mergeCell ref="A41:A42"/>
    <mergeCell ref="B41:B42"/>
    <mergeCell ref="L41:L42"/>
    <mergeCell ref="M41:M42"/>
    <mergeCell ref="M35:M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H33:H34"/>
    <mergeCell ref="I33:I34"/>
    <mergeCell ref="J33:J34"/>
    <mergeCell ref="K33:K34"/>
    <mergeCell ref="B30:B31"/>
    <mergeCell ref="L35:L38"/>
    <mergeCell ref="F21:F22"/>
    <mergeCell ref="G21:G22"/>
    <mergeCell ref="H21:H22"/>
    <mergeCell ref="I21:I22"/>
    <mergeCell ref="J21:J22"/>
    <mergeCell ref="L19:L26"/>
    <mergeCell ref="B27:B29"/>
    <mergeCell ref="L32:L34"/>
    <mergeCell ref="A12:A15"/>
    <mergeCell ref="B12:M15"/>
    <mergeCell ref="A16:A18"/>
    <mergeCell ref="B16:B18"/>
    <mergeCell ref="L16:L18"/>
    <mergeCell ref="M16:M31"/>
    <mergeCell ref="A19:A22"/>
    <mergeCell ref="I24:I26"/>
    <mergeCell ref="J24:J26"/>
    <mergeCell ref="K24:K26"/>
    <mergeCell ref="K21:K22"/>
    <mergeCell ref="A23:A26"/>
    <mergeCell ref="B23:B26"/>
    <mergeCell ref="C24:C26"/>
    <mergeCell ref="D24:D26"/>
    <mergeCell ref="E24:E26"/>
    <mergeCell ref="F24:F26"/>
    <mergeCell ref="G24:G26"/>
    <mergeCell ref="H24:H26"/>
    <mergeCell ref="B19:B22"/>
    <mergeCell ref="C21:C22"/>
    <mergeCell ref="D21:D22"/>
    <mergeCell ref="G33:G34"/>
    <mergeCell ref="E21:E22"/>
    <mergeCell ref="A30:A31"/>
    <mergeCell ref="J1:M5"/>
    <mergeCell ref="B7:F7"/>
    <mergeCell ref="K7:M8"/>
    <mergeCell ref="A9:M9"/>
    <mergeCell ref="A10:A11"/>
    <mergeCell ref="B10:B11"/>
    <mergeCell ref="C10:C11"/>
    <mergeCell ref="D10:D11"/>
    <mergeCell ref="E10:E11"/>
    <mergeCell ref="F10:F11"/>
    <mergeCell ref="G10:K10"/>
    <mergeCell ref="L10:L11"/>
    <mergeCell ref="M10:M11"/>
    <mergeCell ref="L30:L31"/>
    <mergeCell ref="G28:G29"/>
    <mergeCell ref="H28:H29"/>
    <mergeCell ref="I28:I29"/>
    <mergeCell ref="J28:J29"/>
    <mergeCell ref="K28:K29"/>
  </mergeCells>
  <pageMargins left="0.39370078740157483" right="0.39370078740157483" top="0.39370078740157483" bottom="0.3937007874015748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2017-04-14T12:42:03Z</dcterms:modified>
</cp:coreProperties>
</file>