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<sst xmlns="http://schemas.openxmlformats.org/spreadsheetml/2006/main" count="209" uniqueCount="185">
  <si>
    <t>000 1 14 00000 00 0000 000</t>
  </si>
  <si>
    <t>Увеличение прочих остатков денежных средств бюджетов поселений</t>
  </si>
  <si>
    <t xml:space="preserve">Увеличение прочих остатков средств бюджетов </t>
  </si>
  <si>
    <t>000 01 05 0200 00 0000 500</t>
  </si>
  <si>
    <t>000 01 05 0200 00 0000 600</t>
  </si>
  <si>
    <t xml:space="preserve">Уменьшение прочих остатков средств бюджетов </t>
  </si>
  <si>
    <t>000 01 05 0201 10 0000 610</t>
  </si>
  <si>
    <t>Уменьшение прочих остатков денежных средств бюджетов поселений</t>
  </si>
  <si>
    <t>Сумма,
 тыс. руб.</t>
  </si>
  <si>
    <t>Источники</t>
  </si>
  <si>
    <t>в % к общей сумме доходов без учета безвозмездных поступлений</t>
  </si>
  <si>
    <t>Источники внутреннего финансирования дефицитов бюджетов:</t>
  </si>
  <si>
    <t>000 01 02 0000 10 0000 710</t>
  </si>
  <si>
    <t>000 01 00 0000 00 0000 000</t>
  </si>
  <si>
    <t>000 01 02 0000 00 0000 000</t>
  </si>
  <si>
    <t>000 01 02 0000 00 0000 700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</si>
  <si>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</si>
  <si>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</si>
  <si>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000 01 02 0000 00 0000 800</t>
  </si>
  <si>
    <t>Погашение кредитов, предоставляемых кредитными организациями в валюте Российской Федерации</t>
  </si>
  <si>
    <t>000 01 02 0000 10 0000 810</t>
  </si>
  <si>
    <t>000 1 11 09000 00 0000 120</t>
  </si>
  <si>
    <t>000 1 11 09040 00 0000 120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</si>
  <si>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</si>
  <si>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 внутреннего финансирования дефицита бюджета городского поселения Воскресенск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</si>
  <si>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</si>
  <si>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 средства от продажи права на заключение договоров аренды указанных земельных участков</t>
  </si>
  <si>
    <t>Доходы от использования имущества, находящегося в государственной и муниципальной собственности</t>
  </si>
  <si>
    <t xml:space="preserve">Налоги на имущество              </t>
  </si>
  <si>
    <t xml:space="preserve">Налоги на прибыль, доходы        </t>
  </si>
  <si>
    <t>в бюджет городского поселения Воскресенск Воскресенского муниципального района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</si>
  <si>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</si>
  <si>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кредитов, предоставляемых кредитными организациями в валюте Российской Федерации</t>
  </si>
  <si>
    <t>000 2 00 00000 00 0000 000</t>
  </si>
  <si>
    <t>000 1 14 06000 00 0000 430</t>
  </si>
  <si>
    <t>000 1 14 06010 00 0000 430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</si>
  <si>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</si>
  <si>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</si>
  <si>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</si>
  <si>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</si>
  <si>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Наименование</t>
  </si>
  <si>
    <t>000 1 06 06000 00 0000 110</t>
  </si>
  <si>
    <t xml:space="preserve">Земельный налог                 </t>
  </si>
  <si>
    <t>Итого налоговые доходы</t>
  </si>
  <si>
    <t>000 1 11 00000 00 0000 000</t>
  </si>
  <si>
    <t>000 1 11 05000 00 0000 120</t>
  </si>
  <si>
    <t>000 1 11 05010 00 0000 120</t>
  </si>
  <si>
    <t>Наименование кода поступлений в бюджет, группы, подгруппы, статьи, подстатьи, элемента, программы</t>
  </si>
  <si>
    <t>000 01 05 0000 00 0000 000</t>
  </si>
  <si>
    <t>000 01 05 0201 10 0000 510</t>
  </si>
  <si>
    <t>Код</t>
  </si>
  <si>
    <t>Тыс. рублей</t>
  </si>
  <si>
    <t>000 1 01 00000 00 0000 000</t>
  </si>
  <si>
    <t>000 1 01 02000 01 0000 110</t>
  </si>
  <si>
    <t xml:space="preserve">Налог на доходы физических лиц  </t>
  </si>
  <si>
    <t>000 1 06 00000 00 0000 000</t>
  </si>
  <si>
    <t>000 1 06 01000 00 0000 110</t>
  </si>
  <si>
    <t>Налог  на  имущество  физических лиц</t>
  </si>
  <si>
    <t>Доходы от продажи материальных и нематериальных активов</t>
  </si>
  <si>
    <t xml:space="preserve">Доходы от продажи земельных участков, государственная собственность на которые не разграничена </t>
  </si>
  <si>
    <t>Итого неналоговые доходы</t>
  </si>
  <si>
    <t>Всего доходов</t>
  </si>
  <si>
    <t>000 8 90 00000 00 0000 000</t>
  </si>
  <si>
    <t>Изменение остатков средств на счетах по учету средств бюджета</t>
  </si>
  <si>
    <t>Утвержденные бюджетные назначения</t>
  </si>
  <si>
    <t>Исполнено</t>
  </si>
  <si>
    <t>Процент исполнения</t>
  </si>
  <si>
    <t xml:space="preserve">000 1 00 00000 00 0000 000            </t>
  </si>
  <si>
    <t>Профицит бюджета городского поселения Воскресенск Воскресенского муниципального района Московской области</t>
  </si>
  <si>
    <t>Поступление доходов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</si>
  <si>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</si>
  <si>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</si>
  <si>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</si>
  <si>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</si>
  <si>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</si>
  <si>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</si>
  <si>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</si>
  <si>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</si>
  <si>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</si>
  <si>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</si>
  <si>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000 1 16 09000 00 0000 140</t>
  </si>
  <si>
    <t>Прочие поступления от денежных взысканий (штрафов) и иных сумм в возмещение ущерба</t>
  </si>
  <si>
    <t>000 1 11 05020 00 0000 120</t>
  </si>
  <si>
    <t xml:space="preserve">    Доходы, получаемые  в  виде  арендной  платы  за  земли   после   разграничения    государственной 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</si>
  <si>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Утверждено</t>
  </si>
  <si>
    <t xml:space="preserve"> Воскресенского муниципального района Московской области </t>
  </si>
  <si>
    <t>Доходы, поступающие в порядке возмещения расходов, понесенных в связи с эксплуатацией имущества</t>
  </si>
  <si>
    <t>Дотации на выравнивание бюджетной обеспеченности</t>
  </si>
  <si>
    <t xml:space="preserve"> Воскресенского муниципального района Московской области</t>
  </si>
  <si>
    <t>Приложение 1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</si>
  <si>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</si>
  <si>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</si>
  <si>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</si>
  <si>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</si>
  <si>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</si>
  <si>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</si>
  <si>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000 1 13 02060 00 0000 130</t>
  </si>
  <si>
    <t>Прочие субсидии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</si>
  <si>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</si>
  <si>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000 2 18 00000 00 0000 000</t>
  </si>
  <si>
    <t>Приложение 6</t>
  </si>
  <si>
    <t>000 1 13 02990 00 0000 130</t>
  </si>
  <si>
    <t>Прочие доходы от компенсации затрат государства</t>
  </si>
  <si>
    <t>000 1 09 00000 00 0000 000</t>
  </si>
  <si>
    <t>Задолженность и  перерасчеты  по отмененным  налогам,  сборам и иным обязательным платежам</t>
  </si>
  <si>
    <t>000 1 09 04000 00 0000 110</t>
  </si>
  <si>
    <t>Налог на имущество</t>
  </si>
  <si>
    <t>000 1 09 04050 00 0000 110</t>
  </si>
  <si>
    <t xml:space="preserve">Земельный налог (по обязательствам, возникшим до 1 января 2006 года)                </t>
  </si>
  <si>
    <t xml:space="preserve">                                                                                                        поставновлением администрации городского поселения Воскресенск</t>
  </si>
  <si>
    <t>постановлением администрации  городского поселения Воскресенск</t>
  </si>
  <si>
    <t>000 1 06 01030 13 0000 110</t>
  </si>
  <si>
    <t>Налог  на  имущество  физических лиц, взимаемый по ставкам, применяемым к объектам налогообложения, расположенным в границах городских поселений</t>
  </si>
  <si>
    <t>000 1 06 06030 00 0000 110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</si>
  <si>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</si>
  <si>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</si>
  <si>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</si>
  <si>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</si>
  <si>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</si>
  <si>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</si>
  <si>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</si>
  <si>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000 1 09 04053 13 0000 110</t>
  </si>
  <si>
    <t>Земельный налог (по обязательствам, возникшим до 1 января 2006 года)  , мобилизуемый на территориях городских поселений</t>
  </si>
  <si>
    <t>000 1 11 05013 13 0000 120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</si>
  <si>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</si>
  <si>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 средства от продажи права на заключение договоров аренды указанных земельных участков</t>
  </si>
  <si>
    <t>000 1 11 05025 13 0000 120</t>
  </si>
  <si>
    <t xml:space="preserve">    Доходы, получаемые  в  виде  арендной  платы, а также средства от продажи права на заключение договоров аренды за земли,  находящиеся в собственности городских поселений  (за исключением земельных участков  муниципальных бюджетных и автономных учреждений) </t>
  </si>
  <si>
    <t>000 1 11 05075 13 0000 120</t>
  </si>
  <si>
    <t>Доходы от сдачи в аренду имущества,  составляющего казну  городских поселений  (за исключением земельных участков)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</si>
  <si>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</si>
  <si>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 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</si>
  <si>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</si>
  <si>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- поступления за социальный наем жилья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</si>
  <si>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</si>
  <si>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</si>
  <si>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</si>
  <si>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</si>
  <si>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000 1 13 02995 13 0000 130</t>
  </si>
  <si>
    <t>Прочие доходы от компенсации затрат бюджетов городских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</si>
  <si>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</si>
  <si>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</si>
  <si>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000 1 16 09050 13 0000 140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</si>
  <si>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</si>
  <si>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</si>
  <si>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Прочие субсидии бюджетам городских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</si>
  <si>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</si>
  <si>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</si>
  <si>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</si>
  <si>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</si>
  <si>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000 111 07000 00 0000 120</t>
  </si>
  <si>
    <t>Платежи от государственных и муниципальных унитарных предприятий</t>
  </si>
  <si>
    <t>000 111 07010 00 0000 120</t>
  </si>
  <si>
    <t>000 111 07015 13 0000 120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</si>
  <si>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</si>
  <si>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</si>
  <si>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000 1 14 02000 00 0000 440</t>
  </si>
  <si>
    <t>000 1 14 02050 13 0000 440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</si>
  <si>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</si>
  <si>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</si>
  <si>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000 1 14 02053 13 0000 440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</si>
  <si>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</si>
  <si>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000 1 05 00000 00 0000 000</t>
  </si>
  <si>
    <t>Налоги на совокупный доход</t>
  </si>
  <si>
    <t>000 1 05 03000 01 0000 110</t>
  </si>
  <si>
    <t>000 1 05 03010 01 0000 110</t>
  </si>
  <si>
    <t>Единый селькохозяйственный налог</t>
  </si>
  <si>
    <t>Московской области за  1 квартал  2017 года</t>
  </si>
  <si>
    <t xml:space="preserve"> Воскресенского муниципального района  Московской области за  1 квартал 2017 года</t>
  </si>
  <si>
    <t>-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</si>
  <si>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</si>
  <si>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</si>
  <si>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</si>
  <si>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>000 1 16 33 000 00 0000 140</t>
  </si>
  <si>
    <t>000 2 02 15001 13 0000 151</t>
  </si>
  <si>
    <t>000 2 02 15001 00 0000 151</t>
  </si>
  <si>
    <t>000 2 02 15000 00 0000 151</t>
  </si>
  <si>
    <t>000 2 02 29999 00 0000 151</t>
  </si>
  <si>
    <t>000 2 02 29999 13 0000 151</t>
  </si>
  <si>
    <t>000 2 19 60010 13 0000 151</t>
  </si>
  <si>
    <t>000 2 19 60000 00 0000 151</t>
  </si>
  <si>
    <t>000 2 18 60010 13 0000 151</t>
  </si>
  <si>
    <t>000 2 18 60000 13 0000 151</t>
  </si>
  <si>
    <t>от     14.04.2017№</t>
  </si>
  <si>
    <t xml:space="preserve">                                                                                                                         от 14.04.2017    №68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</si>
</sst>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0.0"/>
    <numFmt numFmtId="179" formatCode="#,##0.00&quot;р.&quot;"/>
    <numFmt numFmtId="180" formatCode="#,##0.000"/>
    <numFmt numFmtId="181" formatCode="#,##0.0"/>
    <numFmt numFmtId="182" formatCode="0.0000"/>
    <numFmt numFmtId="183" formatCode="_-* #,##0.0_р_._-;\-* #,##0.0_р_._-;_-* &quot;-&quot;??_р_._-;_-@_-"/>
    <numFmt numFmtId="184" formatCode="_-* #,##0.0_р_._-;\-* #,##0.0_р_._-;_-* &quot;-&quot;?_р_._-;_-@_-"/>
    <numFmt numFmtId="185" formatCode="_-* #,##0_р_._-;\-* #,##0_р_._-;_-* &quot;-&quot;??_р_.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#,##0.00_ ;[Red]\-#,##0.00_ \ ;\-&quot; &quot;"/>
    <numFmt numFmtId="190" formatCode="#,##0.00_ ;[Red]\-#,##0.00_ ;\-&quot;    &quot;"/>
    <numFmt numFmtId="191" formatCode="#,##0.0_ ;[Red]\-#,##0.0_ ;\-&quot;    &quot;"/>
    <numFmt numFmtId="192" formatCode="#,##0.0000"/>
    <numFmt numFmtId="193" formatCode="#,##0.0_ ;[Red]\-#,##0.0\ "/>
    <numFmt numFmtId="194" formatCode="#,##0.00;[Red]\-#,##0.00"/>
    <numFmt numFmtId="195" formatCode="#,##0.00;[Red]\-#,##0.00;0.00"/>
  </numFmts>
  <fonts count="4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2"/>
      <color indexed="8"/>
      <name val="Times New Roman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2"/>
      <color theme="1"/>
      <name val="Times New Roman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83" fontId="2" fillId="0" borderId="0" xfId="0" applyNumberFormat="1" applyFont="1" applyBorder="1" applyAlignment="1">
      <alignment horizontal="center" vertical="center" wrapText="1"/>
    </xf>
    <xf numFmtId="183" fontId="2" fillId="0" borderId="0" xfId="0" applyNumberFormat="1" applyFont="1" applyBorder="1" applyAlignment="1">
      <alignment vertical="center" wrapText="1"/>
    </xf>
    <xf numFmtId="183" fontId="1" fillId="0" borderId="0" xfId="62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83" fontId="1" fillId="0" borderId="0" xfId="62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71" fontId="1" fillId="0" borderId="0" xfId="62" applyNumberFormat="1" applyFont="1" applyBorder="1" applyAlignment="1">
      <alignment vertical="center"/>
    </xf>
    <xf numFmtId="2" fontId="5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6" fillId="33" borderId="0" xfId="0" applyNumberFormat="1" applyFont="1" applyFill="1" applyBorder="1" applyAlignment="1">
      <alignment horizontal="center" vertical="center" wrapText="1"/>
    </xf>
    <xf numFmtId="178" fontId="1" fillId="0" borderId="0" xfId="62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86" fontId="1" fillId="0" borderId="10" xfId="62" applyNumberFormat="1" applyFont="1" applyBorder="1" applyAlignment="1">
      <alignment vertical="center"/>
    </xf>
    <xf numFmtId="186" fontId="1" fillId="0" borderId="10" xfId="62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78" fontId="1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3" fontId="1" fillId="0" borderId="10" xfId="62" applyNumberFormat="1" applyFont="1" applyBorder="1" applyAlignment="1">
      <alignment vertical="center"/>
    </xf>
    <xf numFmtId="183" fontId="1" fillId="0" borderId="10" xfId="62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1" fontId="2" fillId="0" borderId="10" xfId="62" applyNumberFormat="1" applyFont="1" applyBorder="1" applyAlignment="1">
      <alignment horizontal="right" vertical="center"/>
    </xf>
    <xf numFmtId="181" fontId="1" fillId="0" borderId="10" xfId="62" applyNumberFormat="1" applyFont="1" applyBorder="1" applyAlignment="1">
      <alignment horizontal="right" vertical="center"/>
    </xf>
    <xf numFmtId="181" fontId="1" fillId="0" borderId="10" xfId="0" applyNumberFormat="1" applyFont="1" applyBorder="1" applyAlignment="1">
      <alignment vertical="center" wrapText="1"/>
    </xf>
    <xf numFmtId="181" fontId="1" fillId="0" borderId="10" xfId="62" applyNumberFormat="1" applyFont="1" applyBorder="1" applyAlignment="1">
      <alignment vertical="center"/>
    </xf>
    <xf numFmtId="181" fontId="2" fillId="0" borderId="10" xfId="62" applyNumberFormat="1" applyFont="1" applyBorder="1" applyAlignment="1">
      <alignment vertical="center"/>
    </xf>
    <xf numFmtId="181" fontId="1" fillId="0" borderId="10" xfId="62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81" fontId="2" fillId="0" borderId="10" xfId="62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81" fontId="1" fillId="0" borderId="10" xfId="62" applyNumberFormat="1" applyFont="1" applyFill="1" applyBorder="1" applyAlignment="1">
      <alignment horizontal="right" vertical="center"/>
    </xf>
    <xf numFmtId="178" fontId="2" fillId="0" borderId="10" xfId="0" applyNumberFormat="1" applyFont="1" applyBorder="1" applyAlignment="1">
      <alignment vertical="center" wrapText="1"/>
    </xf>
    <xf numFmtId="181" fontId="1" fillId="0" borderId="10" xfId="62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right" vertical="center" wrapText="1"/>
    </xf>
    <xf numFmtId="0" fontId="10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3" borderId="13" xfId="53" applyNumberFormat="1" applyFont="1" applyFill="1" applyBorder="1" applyAlignment="1" applyProtection="1">
      <alignment horizontal="center" vertical="center"/>
      <protection hidden="1"/>
    </xf>
    <xf numFmtId="0" fontId="5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20.75390625" style="0" customWidth="1"/>
    <col min="2" max="2" width="39.75390625" style="0" customWidth="1"/>
    <col min="3" max="3" width="13.125" style="0" bestFit="1" customWidth="1"/>
    <col min="4" max="4" width="13.00390625" style="0" customWidth="1"/>
    <col min="5" max="5" width="11.75390625" style="0" customWidth="1"/>
    <col min="7" max="7" width="14.875" style="0" customWidth="1"/>
  </cols>
  <sheetData>
    <row r="1" spans="4:5" ht="12.75">
      <c r="D1" s="97" t="s">
        <v>89</v>
      </c>
      <c r="E1" s="97"/>
    </row>
    <row r="2" spans="1:5" ht="12.75">
      <c r="A2" s="98" t="s">
        <v>84</v>
      </c>
      <c r="B2" s="98"/>
      <c r="C2" s="98"/>
      <c r="D2" s="98"/>
      <c r="E2" s="98"/>
    </row>
    <row r="3" spans="1:5" ht="12.75">
      <c r="A3" s="95" t="s">
        <v>109</v>
      </c>
      <c r="B3" s="95"/>
      <c r="C3" s="95"/>
      <c r="D3" s="95"/>
      <c r="E3" s="95"/>
    </row>
    <row r="4" spans="1:5" ht="12.75">
      <c r="A4" s="97" t="s">
        <v>85</v>
      </c>
      <c r="B4" s="97"/>
      <c r="C4" s="97"/>
      <c r="D4" s="97"/>
      <c r="E4" s="97"/>
    </row>
    <row r="5" spans="1:5" ht="12.75">
      <c r="A5" s="97" t="s">
        <v>184</v>
      </c>
      <c r="B5" s="97"/>
      <c r="C5" s="97"/>
      <c r="D5" s="97"/>
      <c r="E5" s="97"/>
    </row>
    <row r="6" spans="1:3" ht="16.5" customHeight="1">
      <c r="A6" s="101"/>
      <c r="B6" s="101"/>
      <c r="C6" s="101"/>
    </row>
    <row r="7" spans="1:5" ht="12.75">
      <c r="A7" s="94" t="s">
        <v>69</v>
      </c>
      <c r="B7" s="94"/>
      <c r="C7" s="94"/>
      <c r="D7" s="94"/>
      <c r="E7" s="94"/>
    </row>
    <row r="8" spans="1:5" ht="12.75">
      <c r="A8" s="94" t="s">
        <v>30</v>
      </c>
      <c r="B8" s="94"/>
      <c r="C8" s="94"/>
      <c r="D8" s="94"/>
      <c r="E8" s="94"/>
    </row>
    <row r="9" spans="1:5" ht="12.75">
      <c r="A9" s="94" t="s">
        <v>167</v>
      </c>
      <c r="B9" s="94"/>
      <c r="C9" s="94"/>
      <c r="D9" s="94"/>
      <c r="E9" s="94"/>
    </row>
    <row r="10" spans="1:5" ht="12.75">
      <c r="A10" s="94"/>
      <c r="B10" s="94"/>
      <c r="C10" s="94"/>
      <c r="E10" s="19" t="s">
        <v>51</v>
      </c>
    </row>
    <row r="11" ht="0.75" customHeight="1"/>
    <row r="12" spans="1:5" ht="33.75">
      <c r="A12" s="3" t="s">
        <v>50</v>
      </c>
      <c r="B12" s="3" t="s">
        <v>47</v>
      </c>
      <c r="C12" s="3" t="s">
        <v>64</v>
      </c>
      <c r="D12" s="17" t="s">
        <v>65</v>
      </c>
      <c r="E12" s="3" t="s">
        <v>66</v>
      </c>
    </row>
    <row r="13" spans="1:5" ht="12.75">
      <c r="A13" s="5">
        <v>1</v>
      </c>
      <c r="B13" s="2">
        <v>2</v>
      </c>
      <c r="C13" s="2">
        <v>3</v>
      </c>
      <c r="D13" s="54">
        <v>4</v>
      </c>
      <c r="E13" s="54">
        <v>5</v>
      </c>
    </row>
    <row r="14" spans="1:5" ht="12.75" customHeight="1">
      <c r="A14" s="56" t="s">
        <v>67</v>
      </c>
      <c r="B14" s="27" t="s">
        <v>25</v>
      </c>
      <c r="C14" s="67">
        <f>C34+C70</f>
        <v>641013</v>
      </c>
      <c r="D14" s="67">
        <f>D34+D70</f>
        <v>134950.967</v>
      </c>
      <c r="E14" s="79">
        <f>D14/C14*100</f>
        <v>21.052766012545767</v>
      </c>
    </row>
    <row r="15" spans="1:5" ht="12.75" customHeight="1">
      <c r="A15" s="35" t="s">
        <v>52</v>
      </c>
      <c r="B15" s="26" t="s">
        <v>29</v>
      </c>
      <c r="C15" s="68">
        <f>C16</f>
        <v>324521</v>
      </c>
      <c r="D15" s="68">
        <f>D16</f>
        <v>64469.193</v>
      </c>
      <c r="E15" s="55">
        <f aca="true" t="shared" si="0" ref="E15:E81">D15/C15*100</f>
        <v>19.865954129316744</v>
      </c>
    </row>
    <row r="16" spans="1:5" ht="12.75" customHeight="1">
      <c r="A16" s="9" t="s">
        <v>53</v>
      </c>
      <c r="B16" s="28" t="s">
        <v>54</v>
      </c>
      <c r="C16" s="68">
        <v>324521</v>
      </c>
      <c r="D16" s="68">
        <v>64469.193</v>
      </c>
      <c r="E16" s="55">
        <f t="shared" si="0"/>
        <v>19.865954129316744</v>
      </c>
    </row>
    <row r="17" spans="1:5" ht="33.75">
      <c r="A17" s="73" t="s">
        <v>90</v>
      </c>
      <c r="B17" s="74" t="s">
        <v>91</v>
      </c>
      <c r="C17" s="75">
        <f>C18</f>
        <v>14606</v>
      </c>
      <c r="D17" s="75">
        <f>D18</f>
        <v>3316.8</v>
      </c>
      <c r="E17" s="79">
        <f t="shared" si="0"/>
        <v>22.708475968779954</v>
      </c>
    </row>
    <row r="18" spans="1:5" ht="33.75">
      <c r="A18" s="76" t="s">
        <v>92</v>
      </c>
      <c r="B18" s="77" t="s">
        <v>93</v>
      </c>
      <c r="C18" s="78">
        <v>14606</v>
      </c>
      <c r="D18" s="68">
        <v>3316.8</v>
      </c>
      <c r="E18" s="55">
        <f t="shared" si="0"/>
        <v>22.708475968779954</v>
      </c>
    </row>
    <row r="19" spans="1:5" ht="12.75">
      <c r="A19" s="73" t="s">
        <v>162</v>
      </c>
      <c r="B19" s="74" t="s">
        <v>163</v>
      </c>
      <c r="C19" s="78">
        <v>0</v>
      </c>
      <c r="D19" s="67">
        <f>D20</f>
        <v>0</v>
      </c>
      <c r="E19" s="89" t="s">
        <v>169</v>
      </c>
    </row>
    <row r="20" spans="1:5" ht="12.75">
      <c r="A20" s="76" t="s">
        <v>164</v>
      </c>
      <c r="B20" s="77" t="s">
        <v>166</v>
      </c>
      <c r="C20" s="78">
        <v>0</v>
      </c>
      <c r="D20" s="68">
        <f>D21</f>
        <v>0</v>
      </c>
      <c r="E20" s="89" t="s">
        <v>169</v>
      </c>
    </row>
    <row r="21" spans="1:5" ht="12.75">
      <c r="A21" s="76" t="s">
        <v>165</v>
      </c>
      <c r="B21" s="77" t="s">
        <v>166</v>
      </c>
      <c r="C21" s="78">
        <v>0</v>
      </c>
      <c r="D21" s="68">
        <v>0</v>
      </c>
      <c r="E21" s="89" t="s">
        <v>169</v>
      </c>
    </row>
    <row r="22" spans="1:5" ht="12.75">
      <c r="A22" s="35" t="s">
        <v>55</v>
      </c>
      <c r="B22" s="26" t="s">
        <v>28</v>
      </c>
      <c r="C22" s="67">
        <f>C23+C25</f>
        <v>208521</v>
      </c>
      <c r="D22" s="67">
        <f>D23+D25</f>
        <v>45090.969</v>
      </c>
      <c r="E22" s="79">
        <f>D22/C22*100</f>
        <v>21.624186053203275</v>
      </c>
    </row>
    <row r="23" spans="1:5" ht="12.75">
      <c r="A23" s="9" t="s">
        <v>56</v>
      </c>
      <c r="B23" s="28" t="s">
        <v>57</v>
      </c>
      <c r="C23" s="68">
        <f>C24</f>
        <v>27000</v>
      </c>
      <c r="D23" s="68">
        <f>D24</f>
        <v>1247</v>
      </c>
      <c r="E23" s="55">
        <f t="shared" si="0"/>
        <v>4.618518518518519</v>
      </c>
    </row>
    <row r="24" spans="1:5" ht="50.25" customHeight="1">
      <c r="A24" s="9" t="s">
        <v>111</v>
      </c>
      <c r="B24" s="24" t="s">
        <v>112</v>
      </c>
      <c r="C24" s="68">
        <v>27000</v>
      </c>
      <c r="D24" s="69">
        <v>1247</v>
      </c>
      <c r="E24" s="55">
        <f t="shared" si="0"/>
        <v>4.618518518518519</v>
      </c>
    </row>
    <row r="25" spans="1:5" ht="12.75">
      <c r="A25" s="76" t="s">
        <v>41</v>
      </c>
      <c r="B25" s="83" t="s">
        <v>42</v>
      </c>
      <c r="C25" s="80">
        <f>C26+C28</f>
        <v>181521</v>
      </c>
      <c r="D25" s="70">
        <f>D26+D28</f>
        <v>43843.969</v>
      </c>
      <c r="E25" s="55">
        <f t="shared" si="0"/>
        <v>24.15366211071997</v>
      </c>
    </row>
    <row r="26" spans="1:5" ht="12.75">
      <c r="A26" s="76" t="s">
        <v>113</v>
      </c>
      <c r="B26" s="77" t="s">
        <v>114</v>
      </c>
      <c r="C26" s="80">
        <f>C27</f>
        <v>158000</v>
      </c>
      <c r="D26" s="69">
        <f>D27</f>
        <v>41844.648</v>
      </c>
      <c r="E26" s="55">
        <f t="shared" si="0"/>
        <v>26.483954430379747</v>
      </c>
    </row>
    <row r="27" spans="1:5" ht="33.75">
      <c r="A27" s="76" t="s">
        <v>115</v>
      </c>
      <c r="B27" s="84" t="s">
        <v>116</v>
      </c>
      <c r="C27" s="80">
        <v>158000</v>
      </c>
      <c r="D27" s="69">
        <v>41844.648</v>
      </c>
      <c r="E27" s="55">
        <f t="shared" si="0"/>
        <v>26.483954430379747</v>
      </c>
    </row>
    <row r="28" spans="1:5" ht="12.75">
      <c r="A28" s="76" t="s">
        <v>117</v>
      </c>
      <c r="B28" s="77" t="s">
        <v>118</v>
      </c>
      <c r="C28" s="80">
        <f>C29</f>
        <v>23521</v>
      </c>
      <c r="D28" s="68">
        <f>D29</f>
        <v>1999.321</v>
      </c>
      <c r="E28" s="55">
        <f t="shared" si="0"/>
        <v>8.50015305471706</v>
      </c>
    </row>
    <row r="29" spans="1:5" ht="33.75">
      <c r="A29" s="76" t="s">
        <v>119</v>
      </c>
      <c r="B29" s="84" t="s">
        <v>120</v>
      </c>
      <c r="C29" s="80">
        <v>23521</v>
      </c>
      <c r="D29" s="69">
        <v>1999.321</v>
      </c>
      <c r="E29" s="55">
        <f t="shared" si="0"/>
        <v>8.50015305471706</v>
      </c>
    </row>
    <row r="30" spans="1:5" ht="24.75" customHeight="1">
      <c r="A30" s="9" t="s">
        <v>103</v>
      </c>
      <c r="B30" s="24" t="s">
        <v>104</v>
      </c>
      <c r="C30" s="70">
        <v>0</v>
      </c>
      <c r="D30" s="69">
        <f>D31</f>
        <v>0</v>
      </c>
      <c r="E30" s="89" t="s">
        <v>169</v>
      </c>
    </row>
    <row r="31" spans="1:5" ht="21" customHeight="1">
      <c r="A31" s="9" t="s">
        <v>105</v>
      </c>
      <c r="B31" s="24" t="s">
        <v>106</v>
      </c>
      <c r="C31" s="70">
        <v>0</v>
      </c>
      <c r="D31" s="69">
        <f>D32</f>
        <v>0</v>
      </c>
      <c r="E31" s="89" t="s">
        <v>169</v>
      </c>
    </row>
    <row r="32" spans="1:5" ht="22.5" customHeight="1">
      <c r="A32" s="9" t="s">
        <v>107</v>
      </c>
      <c r="B32" s="24" t="s">
        <v>108</v>
      </c>
      <c r="C32" s="70">
        <v>0</v>
      </c>
      <c r="D32" s="69">
        <f>D33</f>
        <v>0</v>
      </c>
      <c r="E32" s="89" t="s">
        <v>169</v>
      </c>
    </row>
    <row r="33" spans="1:5" ht="39" customHeight="1">
      <c r="A33" s="9" t="s">
        <v>121</v>
      </c>
      <c r="B33" s="24" t="s">
        <v>122</v>
      </c>
      <c r="C33" s="70">
        <v>0</v>
      </c>
      <c r="D33" s="69">
        <v>0</v>
      </c>
      <c r="E33" s="89" t="s">
        <v>169</v>
      </c>
    </row>
    <row r="34" spans="1:5" ht="12.75">
      <c r="A34" s="17"/>
      <c r="B34" s="29" t="s">
        <v>43</v>
      </c>
      <c r="C34" s="71">
        <f>C15+C22+C17+C30</f>
        <v>547648</v>
      </c>
      <c r="D34" s="71">
        <f>D15+D22+D17+D30+D19</f>
        <v>112876.962</v>
      </c>
      <c r="E34" s="79">
        <f t="shared" si="0"/>
        <v>20.61122509349071</v>
      </c>
    </row>
    <row r="35" spans="1:5" ht="34.5" customHeight="1">
      <c r="A35" s="36" t="s">
        <v>44</v>
      </c>
      <c r="B35" s="30" t="s">
        <v>27</v>
      </c>
      <c r="C35" s="71">
        <f>C36+C46</f>
        <v>83588</v>
      </c>
      <c r="D35" s="71">
        <f>D36+D46</f>
        <v>17575.232</v>
      </c>
      <c r="E35" s="79">
        <f t="shared" si="0"/>
        <v>21.02602287409676</v>
      </c>
    </row>
    <row r="36" spans="1:5" ht="81" customHeight="1">
      <c r="A36" s="76" t="s">
        <v>45</v>
      </c>
      <c r="B36" s="77" t="s">
        <v>124</v>
      </c>
      <c r="C36" s="80">
        <f>C37+C41+C39</f>
        <v>50588</v>
      </c>
      <c r="D36" s="80">
        <f>D37+D41+D39</f>
        <v>8485.14</v>
      </c>
      <c r="E36" s="55">
        <f t="shared" si="0"/>
        <v>16.77302917687989</v>
      </c>
    </row>
    <row r="37" spans="1:5" ht="63.75" customHeight="1">
      <c r="A37" s="76" t="s">
        <v>46</v>
      </c>
      <c r="B37" s="77" t="s">
        <v>26</v>
      </c>
      <c r="C37" s="80">
        <f>C38</f>
        <v>23988</v>
      </c>
      <c r="D37" s="69">
        <f>D38</f>
        <v>4464.491</v>
      </c>
      <c r="E37" s="55">
        <f t="shared" si="0"/>
        <v>18.61135150908788</v>
      </c>
    </row>
    <row r="38" spans="1:5" ht="71.25" customHeight="1">
      <c r="A38" s="76" t="s">
        <v>123</v>
      </c>
      <c r="B38" s="77" t="s">
        <v>125</v>
      </c>
      <c r="C38" s="80">
        <v>23988</v>
      </c>
      <c r="D38" s="69">
        <v>4464.491</v>
      </c>
      <c r="E38" s="55">
        <f t="shared" si="0"/>
        <v>18.61135150908788</v>
      </c>
    </row>
    <row r="39" spans="1:5" ht="85.5" customHeight="1">
      <c r="A39" s="76" t="s">
        <v>82</v>
      </c>
      <c r="B39" s="85" t="s">
        <v>83</v>
      </c>
      <c r="C39" s="80">
        <f>C40</f>
        <v>5300</v>
      </c>
      <c r="D39" s="69">
        <f>D40</f>
        <v>250.716</v>
      </c>
      <c r="E39" s="55">
        <f t="shared" si="0"/>
        <v>4.730490566037735</v>
      </c>
    </row>
    <row r="40" spans="1:5" ht="71.25" customHeight="1">
      <c r="A40" s="76" t="s">
        <v>126</v>
      </c>
      <c r="B40" s="77" t="s">
        <v>127</v>
      </c>
      <c r="C40" s="80">
        <v>5300</v>
      </c>
      <c r="D40" s="69">
        <v>250.716</v>
      </c>
      <c r="E40" s="55">
        <f t="shared" si="0"/>
        <v>4.730490566037735</v>
      </c>
    </row>
    <row r="41" spans="1:5" ht="43.5" customHeight="1">
      <c r="A41" s="76" t="s">
        <v>94</v>
      </c>
      <c r="B41" s="66" t="s">
        <v>95</v>
      </c>
      <c r="C41" s="80">
        <f>C42</f>
        <v>21300</v>
      </c>
      <c r="D41" s="80">
        <f>D42</f>
        <v>3769.933</v>
      </c>
      <c r="E41" s="55">
        <f t="shared" si="0"/>
        <v>17.699215962441315</v>
      </c>
    </row>
    <row r="42" spans="1:5" ht="37.5" customHeight="1">
      <c r="A42" s="76" t="s">
        <v>128</v>
      </c>
      <c r="B42" s="66" t="s">
        <v>129</v>
      </c>
      <c r="C42" s="80">
        <v>21300</v>
      </c>
      <c r="D42" s="69">
        <v>3769.933</v>
      </c>
      <c r="E42" s="55">
        <f t="shared" si="0"/>
        <v>17.699215962441315</v>
      </c>
    </row>
    <row r="43" spans="1:5" ht="37.5" customHeight="1">
      <c r="A43" s="76" t="s">
        <v>150</v>
      </c>
      <c r="B43" s="66" t="s">
        <v>151</v>
      </c>
      <c r="C43" s="69">
        <f>C44</f>
        <v>0</v>
      </c>
      <c r="D43" s="69">
        <f>D44</f>
        <v>0</v>
      </c>
      <c r="E43" s="89" t="s">
        <v>169</v>
      </c>
    </row>
    <row r="44" spans="1:5" ht="48.75" customHeight="1">
      <c r="A44" s="76" t="s">
        <v>152</v>
      </c>
      <c r="B44" s="66" t="s">
        <v>154</v>
      </c>
      <c r="C44" s="69">
        <f>C45</f>
        <v>0</v>
      </c>
      <c r="D44" s="69">
        <f>D45</f>
        <v>0</v>
      </c>
      <c r="E44" s="89" t="s">
        <v>169</v>
      </c>
    </row>
    <row r="45" spans="1:5" ht="53.25" customHeight="1">
      <c r="A45" s="76" t="s">
        <v>153</v>
      </c>
      <c r="B45" s="66" t="s">
        <v>155</v>
      </c>
      <c r="C45" s="80">
        <v>0</v>
      </c>
      <c r="D45" s="69">
        <v>0</v>
      </c>
      <c r="E45" s="89" t="s">
        <v>169</v>
      </c>
    </row>
    <row r="46" spans="1:5" ht="79.5" customHeight="1">
      <c r="A46" s="65" t="s">
        <v>21</v>
      </c>
      <c r="B46" s="66" t="s">
        <v>130</v>
      </c>
      <c r="C46" s="80">
        <f>C47</f>
        <v>33000</v>
      </c>
      <c r="D46" s="69">
        <f>D47</f>
        <v>9090.092</v>
      </c>
      <c r="E46" s="55">
        <f t="shared" si="0"/>
        <v>27.545733333333335</v>
      </c>
    </row>
    <row r="47" spans="1:5" ht="46.5" customHeight="1">
      <c r="A47" s="65" t="s">
        <v>22</v>
      </c>
      <c r="B47" s="66" t="s">
        <v>131</v>
      </c>
      <c r="C47" s="80">
        <f>C48</f>
        <v>33000</v>
      </c>
      <c r="D47" s="80">
        <f>D48</f>
        <v>9090.092</v>
      </c>
      <c r="E47" s="55">
        <f t="shared" si="0"/>
        <v>27.545733333333335</v>
      </c>
    </row>
    <row r="48" spans="1:5" ht="85.5" customHeight="1">
      <c r="A48" s="65" t="s">
        <v>132</v>
      </c>
      <c r="B48" s="66" t="s">
        <v>133</v>
      </c>
      <c r="C48" s="80">
        <v>33000</v>
      </c>
      <c r="D48" s="70">
        <v>9090.092</v>
      </c>
      <c r="E48" s="55">
        <f t="shared" si="0"/>
        <v>27.545733333333335</v>
      </c>
    </row>
    <row r="49" spans="1:5" ht="26.25" customHeight="1">
      <c r="A49" s="63" t="s">
        <v>70</v>
      </c>
      <c r="B49" s="64" t="s">
        <v>71</v>
      </c>
      <c r="C49" s="71">
        <f>C50+C53+C56</f>
        <v>4030</v>
      </c>
      <c r="D49" s="71">
        <f>D50+D53+D56</f>
        <v>1574.264</v>
      </c>
      <c r="E49" s="79">
        <f t="shared" si="0"/>
        <v>39.06362282878412</v>
      </c>
    </row>
    <row r="50" spans="1:5" ht="26.25" customHeight="1">
      <c r="A50" s="65" t="s">
        <v>72</v>
      </c>
      <c r="B50" s="66" t="s">
        <v>73</v>
      </c>
      <c r="C50" s="70">
        <f>C51</f>
        <v>1030</v>
      </c>
      <c r="D50" s="69">
        <f>D51</f>
        <v>874.3</v>
      </c>
      <c r="E50" s="55">
        <f t="shared" si="0"/>
        <v>84.88349514563106</v>
      </c>
    </row>
    <row r="51" spans="1:5" ht="26.25" customHeight="1">
      <c r="A51" s="65" t="s">
        <v>74</v>
      </c>
      <c r="B51" s="66" t="s">
        <v>75</v>
      </c>
      <c r="C51" s="70">
        <f>C52</f>
        <v>1030</v>
      </c>
      <c r="D51" s="69">
        <f>D52</f>
        <v>874.3</v>
      </c>
      <c r="E51" s="55">
        <f t="shared" si="0"/>
        <v>84.88349514563106</v>
      </c>
    </row>
    <row r="52" spans="1:5" ht="35.25" customHeight="1">
      <c r="A52" s="65" t="s">
        <v>134</v>
      </c>
      <c r="B52" s="66" t="s">
        <v>135</v>
      </c>
      <c r="C52" s="70">
        <v>1030</v>
      </c>
      <c r="D52" s="69">
        <v>874.3</v>
      </c>
      <c r="E52" s="55">
        <f t="shared" si="0"/>
        <v>84.88349514563106</v>
      </c>
    </row>
    <row r="53" spans="1:5" ht="26.25" customHeight="1">
      <c r="A53" s="65" t="s">
        <v>76</v>
      </c>
      <c r="B53" s="66" t="s">
        <v>77</v>
      </c>
      <c r="C53" s="70">
        <f>C54</f>
        <v>3000</v>
      </c>
      <c r="D53" s="69">
        <f>D54</f>
        <v>697.117</v>
      </c>
      <c r="E53" s="55">
        <f t="shared" si="0"/>
        <v>23.237233333333332</v>
      </c>
    </row>
    <row r="54" spans="1:5" ht="39.75" customHeight="1">
      <c r="A54" s="65" t="s">
        <v>96</v>
      </c>
      <c r="B54" s="66" t="s">
        <v>86</v>
      </c>
      <c r="C54" s="70">
        <f>C55</f>
        <v>3000</v>
      </c>
      <c r="D54" s="69">
        <f>D55</f>
        <v>697.117</v>
      </c>
      <c r="E54" s="55">
        <f t="shared" si="0"/>
        <v>23.237233333333332</v>
      </c>
    </row>
    <row r="55" spans="1:5" ht="38.25" customHeight="1">
      <c r="A55" s="65" t="s">
        <v>136</v>
      </c>
      <c r="B55" s="66" t="s">
        <v>137</v>
      </c>
      <c r="C55" s="70">
        <v>3000</v>
      </c>
      <c r="D55" s="69">
        <v>697.117</v>
      </c>
      <c r="E55" s="55">
        <f t="shared" si="0"/>
        <v>23.237233333333332</v>
      </c>
    </row>
    <row r="56" spans="1:5" ht="38.25" customHeight="1">
      <c r="A56" s="65" t="s">
        <v>101</v>
      </c>
      <c r="B56" s="66" t="s">
        <v>102</v>
      </c>
      <c r="C56" s="70">
        <f>C57</f>
        <v>0</v>
      </c>
      <c r="D56" s="69">
        <f>D57</f>
        <v>2.847</v>
      </c>
      <c r="E56" s="89" t="s">
        <v>169</v>
      </c>
    </row>
    <row r="57" spans="1:5" ht="38.25" customHeight="1">
      <c r="A57" s="65" t="s">
        <v>138</v>
      </c>
      <c r="B57" s="66" t="s">
        <v>139</v>
      </c>
      <c r="C57" s="70">
        <v>0</v>
      </c>
      <c r="D57" s="69">
        <v>2.847</v>
      </c>
      <c r="E57" s="89" t="s">
        <v>169</v>
      </c>
    </row>
    <row r="58" spans="1:5" ht="22.5" customHeight="1">
      <c r="A58" s="22" t="s">
        <v>0</v>
      </c>
      <c r="B58" s="31" t="s">
        <v>58</v>
      </c>
      <c r="C58" s="71">
        <f>C62+C59</f>
        <v>5747</v>
      </c>
      <c r="D58" s="71">
        <f>D62+D59</f>
        <v>1655.271</v>
      </c>
      <c r="E58" s="55">
        <f t="shared" si="0"/>
        <v>28.802349051679137</v>
      </c>
    </row>
    <row r="59" spans="1:5" ht="89.25" customHeight="1">
      <c r="A59" s="17" t="s">
        <v>156</v>
      </c>
      <c r="B59" s="6" t="s">
        <v>158</v>
      </c>
      <c r="C59" s="70">
        <f>C60</f>
        <v>7</v>
      </c>
      <c r="D59" s="70">
        <f>D60</f>
        <v>0</v>
      </c>
      <c r="E59" s="55"/>
    </row>
    <row r="60" spans="1:5" ht="95.25" customHeight="1">
      <c r="A60" s="17" t="s">
        <v>157</v>
      </c>
      <c r="B60" s="88" t="s">
        <v>159</v>
      </c>
      <c r="C60" s="70">
        <f>C61</f>
        <v>7</v>
      </c>
      <c r="D60" s="70">
        <f>D61</f>
        <v>0</v>
      </c>
      <c r="E60" s="55"/>
    </row>
    <row r="61" spans="1:5" ht="95.25" customHeight="1">
      <c r="A61" s="17" t="s">
        <v>160</v>
      </c>
      <c r="B61" s="88" t="s">
        <v>161</v>
      </c>
      <c r="C61" s="70">
        <v>7</v>
      </c>
      <c r="D61" s="70">
        <v>0</v>
      </c>
      <c r="E61" s="55"/>
    </row>
    <row r="62" spans="1:5" ht="45" customHeight="1">
      <c r="A62" s="17" t="s">
        <v>34</v>
      </c>
      <c r="B62" s="6" t="s">
        <v>23</v>
      </c>
      <c r="C62" s="70">
        <f>C63</f>
        <v>5740</v>
      </c>
      <c r="D62" s="70">
        <f>D63</f>
        <v>1655.271</v>
      </c>
      <c r="E62" s="55">
        <f t="shared" si="0"/>
        <v>28.83747386759582</v>
      </c>
    </row>
    <row r="63" spans="1:5" ht="33.75" customHeight="1">
      <c r="A63" s="17" t="s">
        <v>35</v>
      </c>
      <c r="B63" s="6" t="s">
        <v>59</v>
      </c>
      <c r="C63" s="68">
        <f>C64</f>
        <v>5740</v>
      </c>
      <c r="D63" s="68">
        <f>D64</f>
        <v>1655.271</v>
      </c>
      <c r="E63" s="55">
        <f t="shared" si="0"/>
        <v>28.83747386759582</v>
      </c>
    </row>
    <row r="64" spans="1:5" ht="48.75" customHeight="1">
      <c r="A64" s="17" t="s">
        <v>140</v>
      </c>
      <c r="B64" s="6" t="s">
        <v>141</v>
      </c>
      <c r="C64" s="68">
        <v>5740</v>
      </c>
      <c r="D64" s="69">
        <v>1655.271</v>
      </c>
      <c r="E64" s="55">
        <f t="shared" si="0"/>
        <v>28.83747386759582</v>
      </c>
    </row>
    <row r="65" spans="1:5" ht="19.5" customHeight="1">
      <c r="A65" s="58" t="s">
        <v>78</v>
      </c>
      <c r="B65" s="59" t="s">
        <v>79</v>
      </c>
      <c r="C65" s="68">
        <f>C68</f>
        <v>0</v>
      </c>
      <c r="D65" s="69">
        <f>D66+D68</f>
        <v>1269.238</v>
      </c>
      <c r="E65" s="89" t="s">
        <v>169</v>
      </c>
    </row>
    <row r="66" spans="1:5" ht="64.5" customHeight="1">
      <c r="A66" s="92" t="s">
        <v>173</v>
      </c>
      <c r="B66" s="93" t="s">
        <v>170</v>
      </c>
      <c r="C66" s="68">
        <v>0</v>
      </c>
      <c r="D66" s="69">
        <f>D67</f>
        <v>925.385</v>
      </c>
      <c r="E66" s="89" t="s">
        <v>169</v>
      </c>
    </row>
    <row r="67" spans="1:5" ht="60.75" customHeight="1">
      <c r="A67" s="91" t="s">
        <v>172</v>
      </c>
      <c r="B67" s="90" t="s">
        <v>171</v>
      </c>
      <c r="C67" s="68">
        <v>0</v>
      </c>
      <c r="D67" s="69">
        <v>925.385</v>
      </c>
      <c r="E67" s="89" t="s">
        <v>169</v>
      </c>
    </row>
    <row r="68" spans="1:5" ht="21.75" customHeight="1">
      <c r="A68" s="57" t="s">
        <v>80</v>
      </c>
      <c r="B68" s="6" t="s">
        <v>81</v>
      </c>
      <c r="C68" s="68">
        <f>C69</f>
        <v>0</v>
      </c>
      <c r="D68" s="69">
        <f>D69</f>
        <v>343.853</v>
      </c>
      <c r="E68" s="89" t="s">
        <v>169</v>
      </c>
    </row>
    <row r="69" spans="1:5" ht="42.75" customHeight="1">
      <c r="A69" s="57" t="s">
        <v>142</v>
      </c>
      <c r="B69" s="6" t="s">
        <v>143</v>
      </c>
      <c r="C69" s="68">
        <v>0</v>
      </c>
      <c r="D69" s="69">
        <v>343.853</v>
      </c>
      <c r="E69" s="89" t="s">
        <v>169</v>
      </c>
    </row>
    <row r="70" spans="1:5" ht="12.75" customHeight="1">
      <c r="A70" s="17"/>
      <c r="B70" s="29" t="s">
        <v>60</v>
      </c>
      <c r="C70" s="71">
        <f>C35+C49+C58+C65</f>
        <v>93365</v>
      </c>
      <c r="D70" s="71">
        <f>D35+D49+D58+D65</f>
        <v>22074.005</v>
      </c>
      <c r="E70" s="55">
        <f>D70/C70*100</f>
        <v>23.6426980131741</v>
      </c>
    </row>
    <row r="71" spans="1:5" ht="12.75" customHeight="1">
      <c r="A71" s="22" t="s">
        <v>33</v>
      </c>
      <c r="B71" s="32" t="s">
        <v>36</v>
      </c>
      <c r="C71" s="71">
        <f>C72+C78+C81</f>
        <v>1131.18</v>
      </c>
      <c r="D71" s="71">
        <f>D72+D78+D81</f>
        <v>37.432000000000016</v>
      </c>
      <c r="E71" s="55">
        <f t="shared" si="0"/>
        <v>3.3091108400077807</v>
      </c>
    </row>
    <row r="72" spans="1:5" ht="27.75" customHeight="1">
      <c r="A72" s="17" t="s">
        <v>37</v>
      </c>
      <c r="B72" s="11" t="s">
        <v>38</v>
      </c>
      <c r="C72" s="70">
        <f>C73+C76</f>
        <v>1572</v>
      </c>
      <c r="D72" s="70">
        <f>D73+D76</f>
        <v>393</v>
      </c>
      <c r="E72" s="55">
        <f t="shared" si="0"/>
        <v>25</v>
      </c>
    </row>
    <row r="73" spans="1:5" ht="33.75" customHeight="1">
      <c r="A73" s="3" t="s">
        <v>176</v>
      </c>
      <c r="B73" s="11" t="s">
        <v>39</v>
      </c>
      <c r="C73" s="72">
        <f>C74</f>
        <v>1572</v>
      </c>
      <c r="D73" s="72">
        <f>D74</f>
        <v>393</v>
      </c>
      <c r="E73" s="55">
        <f t="shared" si="0"/>
        <v>25</v>
      </c>
    </row>
    <row r="74" spans="1:5" ht="33.75" customHeight="1">
      <c r="A74" s="17" t="s">
        <v>175</v>
      </c>
      <c r="B74" s="11" t="s">
        <v>87</v>
      </c>
      <c r="C74" s="72">
        <f>C75</f>
        <v>1572</v>
      </c>
      <c r="D74" s="72">
        <f>D75</f>
        <v>393</v>
      </c>
      <c r="E74" s="55">
        <f t="shared" si="0"/>
        <v>25</v>
      </c>
    </row>
    <row r="75" spans="1:5" ht="33.75" customHeight="1">
      <c r="A75" s="17" t="s">
        <v>174</v>
      </c>
      <c r="B75" s="11" t="s">
        <v>144</v>
      </c>
      <c r="C75" s="72">
        <v>1572</v>
      </c>
      <c r="D75" s="72">
        <v>393</v>
      </c>
      <c r="E75" s="55">
        <f t="shared" si="0"/>
        <v>25</v>
      </c>
    </row>
    <row r="76" spans="1:5" ht="12.75" customHeight="1">
      <c r="A76" s="65" t="s">
        <v>177</v>
      </c>
      <c r="B76" s="81" t="s">
        <v>97</v>
      </c>
      <c r="C76" s="80">
        <f>C77</f>
        <v>0</v>
      </c>
      <c r="D76" s="80">
        <f>D77</f>
        <v>0</v>
      </c>
      <c r="E76" s="89" t="s">
        <v>169</v>
      </c>
    </row>
    <row r="77" spans="1:5" ht="15.75" customHeight="1">
      <c r="A77" s="65" t="s">
        <v>178</v>
      </c>
      <c r="B77" s="81" t="s">
        <v>145</v>
      </c>
      <c r="C77" s="80">
        <v>0</v>
      </c>
      <c r="D77" s="70">
        <v>0</v>
      </c>
      <c r="E77" s="89" t="s">
        <v>169</v>
      </c>
    </row>
    <row r="78" spans="1:5" ht="58.5" customHeight="1">
      <c r="A78" s="65" t="s">
        <v>99</v>
      </c>
      <c r="B78" s="86" t="s">
        <v>148</v>
      </c>
      <c r="C78" s="80">
        <f>C79</f>
        <v>0</v>
      </c>
      <c r="D78" s="70">
        <f>D80</f>
        <v>85.252</v>
      </c>
      <c r="E78" s="89" t="s">
        <v>169</v>
      </c>
    </row>
    <row r="79" spans="1:5" ht="57.75" customHeight="1">
      <c r="A79" s="65" t="s">
        <v>182</v>
      </c>
      <c r="B79" s="86" t="s">
        <v>149</v>
      </c>
      <c r="C79" s="80">
        <f>C80</f>
        <v>0</v>
      </c>
      <c r="D79" s="70">
        <f>D80</f>
        <v>85.252</v>
      </c>
      <c r="E79" s="89" t="s">
        <v>169</v>
      </c>
    </row>
    <row r="80" spans="1:5" ht="59.25" customHeight="1">
      <c r="A80" s="65" t="s">
        <v>181</v>
      </c>
      <c r="B80" s="86" t="s">
        <v>147</v>
      </c>
      <c r="C80" s="80">
        <v>0</v>
      </c>
      <c r="D80" s="69">
        <v>85.252</v>
      </c>
      <c r="E80" s="89" t="s">
        <v>169</v>
      </c>
    </row>
    <row r="81" spans="1:5" ht="35.25" customHeight="1">
      <c r="A81" s="87" t="s">
        <v>180</v>
      </c>
      <c r="B81" s="81" t="s">
        <v>98</v>
      </c>
      <c r="C81" s="80">
        <f>C82</f>
        <v>-440.82</v>
      </c>
      <c r="D81" s="69">
        <f>D82</f>
        <v>-440.82</v>
      </c>
      <c r="E81" s="55">
        <f t="shared" si="0"/>
        <v>100</v>
      </c>
    </row>
    <row r="82" spans="1:5" ht="57.75" customHeight="1">
      <c r="A82" s="87" t="s">
        <v>179</v>
      </c>
      <c r="B82" s="86" t="s">
        <v>146</v>
      </c>
      <c r="C82" s="80">
        <v>-440.82</v>
      </c>
      <c r="D82" s="69">
        <v>-440.82</v>
      </c>
      <c r="E82" s="55">
        <f>D82/C82*100</f>
        <v>100</v>
      </c>
    </row>
    <row r="83" spans="1:5" ht="15" customHeight="1">
      <c r="A83" s="22" t="s">
        <v>62</v>
      </c>
      <c r="B83" s="29" t="s">
        <v>61</v>
      </c>
      <c r="C83" s="71">
        <f>C71+C14</f>
        <v>642144.18</v>
      </c>
      <c r="D83" s="71">
        <f>D14+D71</f>
        <v>134988.399</v>
      </c>
      <c r="E83" s="55">
        <f>D83/C83*100</f>
        <v>21.02150937504409</v>
      </c>
    </row>
    <row r="84" spans="1:3" ht="19.5" customHeight="1">
      <c r="A84" s="4"/>
      <c r="B84" s="1"/>
      <c r="C84" s="1"/>
    </row>
    <row r="85" spans="1:3" ht="19.5" customHeight="1">
      <c r="A85" s="1"/>
      <c r="B85" s="1"/>
      <c r="C85" s="1"/>
    </row>
    <row r="86" spans="1:3" ht="12.75">
      <c r="A86" s="98"/>
      <c r="B86" s="98"/>
      <c r="C86" s="98"/>
    </row>
    <row r="87" spans="1:3" ht="12.75">
      <c r="A87" s="96"/>
      <c r="B87" s="96"/>
      <c r="C87" s="96"/>
    </row>
    <row r="88" spans="1:3" ht="12.75">
      <c r="A88" s="96"/>
      <c r="B88" s="96"/>
      <c r="C88" s="96"/>
    </row>
    <row r="89" spans="1:3" ht="12.75">
      <c r="A89" s="96"/>
      <c r="B89" s="96"/>
      <c r="C89" s="96"/>
    </row>
    <row r="90" spans="1:3" ht="12.75">
      <c r="A90" s="97"/>
      <c r="B90" s="97"/>
      <c r="C90" s="97"/>
    </row>
    <row r="91" spans="1:3" ht="20.25" customHeight="1">
      <c r="A91" s="98"/>
      <c r="B91" s="98"/>
      <c r="C91" s="98"/>
    </row>
    <row r="92" spans="1:3" ht="12.75" customHeight="1">
      <c r="A92" s="96"/>
      <c r="B92" s="96"/>
      <c r="C92" s="96"/>
    </row>
    <row r="93" spans="1:3" ht="12.75">
      <c r="A93" s="99"/>
      <c r="B93" s="99"/>
      <c r="C93" s="99"/>
    </row>
    <row r="94" spans="2:4" ht="12.75">
      <c r="B94" s="97"/>
      <c r="C94" s="97"/>
      <c r="D94" s="8"/>
    </row>
    <row r="95" spans="3:4" ht="12.75">
      <c r="C95" s="8"/>
      <c r="D95" s="8"/>
    </row>
    <row r="96" spans="3:4" ht="12.75">
      <c r="C96" s="8"/>
      <c r="D96" s="8"/>
    </row>
    <row r="98" spans="1:4" ht="12.75">
      <c r="A98" s="94"/>
      <c r="B98" s="94"/>
      <c r="C98" s="94"/>
      <c r="D98" s="21"/>
    </row>
    <row r="99" spans="1:4" ht="12.75">
      <c r="A99" s="94"/>
      <c r="B99" s="94"/>
      <c r="C99" s="94"/>
      <c r="D99" s="21"/>
    </row>
    <row r="100" spans="1:4" ht="12.75">
      <c r="A100" s="94"/>
      <c r="B100" s="94"/>
      <c r="C100" s="94"/>
      <c r="D100" s="23"/>
    </row>
    <row r="102" spans="1:4" ht="12.75">
      <c r="A102" s="43"/>
      <c r="B102" s="43"/>
      <c r="C102" s="12"/>
      <c r="D102" s="18"/>
    </row>
    <row r="103" spans="1:4" ht="12.75">
      <c r="A103" s="13"/>
      <c r="B103" s="13"/>
      <c r="C103" s="13"/>
      <c r="D103" s="13"/>
    </row>
    <row r="104" spans="1:3" ht="26.25" customHeight="1">
      <c r="A104" s="44"/>
      <c r="B104" s="14"/>
      <c r="C104" s="42"/>
    </row>
    <row r="105" spans="1:3" ht="12.75">
      <c r="A105" s="44"/>
      <c r="B105" s="45"/>
      <c r="C105" s="46"/>
    </row>
    <row r="106" spans="1:3" ht="12.75">
      <c r="A106" s="47"/>
      <c r="B106" s="48"/>
      <c r="C106" s="42"/>
    </row>
    <row r="107" spans="1:3" ht="12.75">
      <c r="A107" s="49"/>
      <c r="B107" s="48"/>
      <c r="C107" s="42"/>
    </row>
    <row r="108" spans="1:3" ht="24" customHeight="1">
      <c r="A108" s="47"/>
      <c r="B108" s="15"/>
      <c r="C108" s="42"/>
    </row>
    <row r="109" spans="1:3" ht="12.75">
      <c r="A109" s="47"/>
      <c r="B109" s="15"/>
      <c r="C109" s="42"/>
    </row>
    <row r="110" spans="1:3" ht="24" customHeight="1">
      <c r="A110" s="47"/>
      <c r="B110" s="15"/>
      <c r="C110" s="50"/>
    </row>
    <row r="111" spans="1:3" ht="12.75">
      <c r="A111" s="47"/>
      <c r="B111" s="15"/>
      <c r="C111" s="50"/>
    </row>
    <row r="112" spans="1:3" ht="12.75">
      <c r="A112" s="49"/>
      <c r="B112" s="51"/>
      <c r="C112" s="50"/>
    </row>
    <row r="113" spans="1:3" ht="12.75">
      <c r="A113" s="47"/>
      <c r="B113" s="15"/>
      <c r="C113" s="42"/>
    </row>
    <row r="114" spans="1:3" ht="12.75">
      <c r="A114" s="47"/>
      <c r="B114" s="15"/>
      <c r="C114" s="42"/>
    </row>
    <row r="115" spans="1:3" ht="23.25" customHeight="1">
      <c r="A115" s="47"/>
      <c r="B115" s="15"/>
      <c r="C115" s="42"/>
    </row>
    <row r="116" spans="1:3" ht="24" customHeight="1">
      <c r="A116" s="47"/>
      <c r="B116" s="15"/>
      <c r="C116" s="42"/>
    </row>
    <row r="117" spans="1:3" ht="12.75">
      <c r="A117" s="49"/>
      <c r="B117" s="51"/>
      <c r="C117" s="50"/>
    </row>
    <row r="118" spans="1:3" ht="15.75" customHeight="1">
      <c r="A118" s="47"/>
      <c r="B118" s="15"/>
      <c r="C118" s="42"/>
    </row>
    <row r="119" spans="1:3" ht="18" customHeight="1">
      <c r="A119" s="47"/>
      <c r="B119" s="15"/>
      <c r="C119" s="42"/>
    </row>
    <row r="120" spans="1:3" ht="17.25" customHeight="1">
      <c r="A120" s="47"/>
      <c r="B120" s="15"/>
      <c r="C120" s="42"/>
    </row>
    <row r="121" spans="1:3" ht="21.75" customHeight="1">
      <c r="A121" s="47"/>
      <c r="B121" s="15"/>
      <c r="C121" s="42"/>
    </row>
    <row r="128" ht="12" customHeight="1"/>
    <row r="129" ht="13.5" customHeight="1"/>
    <row r="130" spans="1:3" ht="13.5" customHeight="1">
      <c r="A130" s="98"/>
      <c r="B130" s="98"/>
      <c r="C130" s="98"/>
    </row>
    <row r="131" spans="1:3" ht="12.75" customHeight="1">
      <c r="A131" s="96"/>
      <c r="B131" s="96"/>
      <c r="C131" s="96"/>
    </row>
    <row r="132" spans="1:3" ht="12.75" customHeight="1">
      <c r="A132" s="96"/>
      <c r="B132" s="96"/>
      <c r="C132" s="96"/>
    </row>
    <row r="133" spans="1:3" ht="13.5" customHeight="1">
      <c r="A133" s="96"/>
      <c r="B133" s="96"/>
      <c r="C133" s="96"/>
    </row>
    <row r="134" spans="2:3" ht="13.5" customHeight="1">
      <c r="B134" s="97"/>
      <c r="C134" s="97"/>
    </row>
    <row r="135" spans="2:3" ht="12.75">
      <c r="B135" s="100"/>
      <c r="C135" s="100"/>
    </row>
    <row r="136" spans="2:4" ht="12.75">
      <c r="B136" s="96"/>
      <c r="C136" s="96"/>
      <c r="D136" s="8"/>
    </row>
    <row r="137" spans="2:4" ht="12.75">
      <c r="B137" s="99"/>
      <c r="C137" s="99"/>
      <c r="D137" s="8"/>
    </row>
    <row r="138" spans="1:4" ht="12.75">
      <c r="A138" s="97"/>
      <c r="B138" s="97"/>
      <c r="C138" s="97"/>
      <c r="D138" s="8"/>
    </row>
    <row r="140" spans="1:4" ht="12.75">
      <c r="A140" s="94"/>
      <c r="B140" s="94"/>
      <c r="C140" s="94"/>
      <c r="D140" s="23"/>
    </row>
    <row r="141" spans="1:4" ht="12.75">
      <c r="A141" s="94"/>
      <c r="B141" s="94"/>
      <c r="C141" s="94"/>
      <c r="D141" s="23"/>
    </row>
    <row r="142" spans="1:4" ht="12.75">
      <c r="A142" s="94"/>
      <c r="B142" s="94"/>
      <c r="C142" s="94"/>
      <c r="D142" s="23"/>
    </row>
    <row r="145" spans="1:3" ht="24.75" customHeight="1">
      <c r="A145" s="12"/>
      <c r="B145" s="12"/>
      <c r="C145" s="38"/>
    </row>
    <row r="146" spans="1:3" ht="38.25" customHeight="1">
      <c r="A146" s="12"/>
      <c r="B146" s="14"/>
      <c r="C146" s="39"/>
    </row>
    <row r="147" spans="1:3" ht="12.75">
      <c r="A147" s="19"/>
      <c r="B147" s="37"/>
      <c r="C147" s="40"/>
    </row>
    <row r="148" spans="1:3" ht="12.75">
      <c r="A148" s="41"/>
      <c r="B148" s="37"/>
      <c r="C148" s="42"/>
    </row>
    <row r="149" spans="1:3" ht="12.75">
      <c r="A149" s="41"/>
      <c r="B149" s="37"/>
      <c r="C149" s="42"/>
    </row>
    <row r="150" spans="1:3" ht="12.75">
      <c r="A150" s="41"/>
      <c r="B150" s="37"/>
      <c r="C150" s="42"/>
    </row>
    <row r="151" spans="1:3" ht="12.75">
      <c r="A151" s="41"/>
      <c r="B151" s="37"/>
      <c r="C151" s="42"/>
    </row>
    <row r="152" spans="1:3" ht="12.75">
      <c r="A152" s="41"/>
      <c r="B152" s="37"/>
      <c r="C152" s="42"/>
    </row>
    <row r="153" spans="1:3" ht="12.75">
      <c r="A153" s="10"/>
      <c r="B153" s="10"/>
      <c r="C153" s="10"/>
    </row>
    <row r="154" spans="1:3" ht="12.75">
      <c r="A154" s="10"/>
      <c r="B154" s="10"/>
      <c r="C154" s="10"/>
    </row>
  </sheetData>
  <sheetProtection/>
  <mergeCells count="34">
    <mergeCell ref="D1:E1"/>
    <mergeCell ref="A5:E5"/>
    <mergeCell ref="A130:C130"/>
    <mergeCell ref="A6:C6"/>
    <mergeCell ref="A7:E7"/>
    <mergeCell ref="A10:C10"/>
    <mergeCell ref="A9:E9"/>
    <mergeCell ref="A86:C86"/>
    <mergeCell ref="A2:E2"/>
    <mergeCell ref="A4:E4"/>
    <mergeCell ref="B135:C135"/>
    <mergeCell ref="A99:C99"/>
    <mergeCell ref="A100:C100"/>
    <mergeCell ref="A88:C88"/>
    <mergeCell ref="B134:C134"/>
    <mergeCell ref="A133:C133"/>
    <mergeCell ref="A93:C93"/>
    <mergeCell ref="A92:C92"/>
    <mergeCell ref="B94:C94"/>
    <mergeCell ref="A132:C132"/>
    <mergeCell ref="A142:C142"/>
    <mergeCell ref="B136:C136"/>
    <mergeCell ref="B137:C137"/>
    <mergeCell ref="A138:C138"/>
    <mergeCell ref="A140:C140"/>
    <mergeCell ref="A141:C141"/>
    <mergeCell ref="A8:E8"/>
    <mergeCell ref="A98:C98"/>
    <mergeCell ref="A3:E3"/>
    <mergeCell ref="A131:C131"/>
    <mergeCell ref="A90:C90"/>
    <mergeCell ref="A89:C89"/>
    <mergeCell ref="A87:C87"/>
    <mergeCell ref="A91:C91"/>
  </mergeCells>
  <printOptions/>
  <pageMargins left="0.36" right="0.2" top="0.54" bottom="0.44" header="0.28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7">
      <selection activeCell="A6" sqref="A6:C6"/>
    </sheetView>
  </sheetViews>
  <sheetFormatPr defaultColWidth="9.00390625" defaultRowHeight="12.75"/>
  <cols>
    <col min="1" max="1" width="21.125" style="0" customWidth="1"/>
    <col min="2" max="2" width="53.75390625" style="0" customWidth="1"/>
    <col min="3" max="3" width="15.125" style="0" customWidth="1"/>
  </cols>
  <sheetData>
    <row r="1" ht="12.75">
      <c r="C1" s="82" t="s">
        <v>100</v>
      </c>
    </row>
    <row r="3" spans="1:3" ht="12.75">
      <c r="A3" s="98" t="s">
        <v>84</v>
      </c>
      <c r="B3" s="98"/>
      <c r="C3" s="98"/>
    </row>
    <row r="4" spans="1:7" ht="12.75" customHeight="1">
      <c r="A4" s="95" t="s">
        <v>110</v>
      </c>
      <c r="B4" s="95"/>
      <c r="C4" s="95"/>
      <c r="D4" s="62"/>
      <c r="E4" s="62"/>
      <c r="F4" s="8"/>
      <c r="G4" s="8"/>
    </row>
    <row r="5" spans="1:7" ht="12.75" customHeight="1">
      <c r="A5" s="97" t="s">
        <v>88</v>
      </c>
      <c r="B5" s="97"/>
      <c r="C5" s="97"/>
      <c r="D5" s="8"/>
      <c r="E5" s="8"/>
      <c r="F5" s="23"/>
      <c r="G5" s="23"/>
    </row>
    <row r="6" spans="1:7" ht="12.75">
      <c r="A6" s="97" t="s">
        <v>183</v>
      </c>
      <c r="B6" s="97"/>
      <c r="C6" s="97"/>
      <c r="D6" s="8"/>
      <c r="E6" s="8"/>
      <c r="F6" s="23"/>
      <c r="G6" s="23"/>
    </row>
    <row r="7" spans="1:7" ht="12.75">
      <c r="A7" s="101"/>
      <c r="B7" s="101"/>
      <c r="C7" s="101"/>
      <c r="D7" s="23"/>
      <c r="E7" s="23"/>
      <c r="F7" s="23"/>
      <c r="G7" s="23"/>
    </row>
    <row r="8" spans="4:7" ht="12.75">
      <c r="D8" s="23"/>
      <c r="E8" s="23"/>
      <c r="F8" s="23"/>
      <c r="G8" s="23"/>
    </row>
    <row r="9" spans="1:7" ht="12.75">
      <c r="A9" s="94" t="s">
        <v>9</v>
      </c>
      <c r="B9" s="94"/>
      <c r="C9" s="94"/>
      <c r="D9" s="23"/>
      <c r="E9" s="23"/>
      <c r="F9" s="23"/>
      <c r="G9" s="23"/>
    </row>
    <row r="10" spans="1:3" ht="12.75">
      <c r="A10" s="94" t="s">
        <v>24</v>
      </c>
      <c r="B10" s="94"/>
      <c r="C10" s="94"/>
    </row>
    <row r="11" spans="1:3" ht="12.75">
      <c r="A11" s="94" t="s">
        <v>168</v>
      </c>
      <c r="B11" s="94"/>
      <c r="C11" s="94"/>
    </row>
    <row r="13" spans="1:3" ht="33.75" customHeight="1">
      <c r="A13" s="22" t="s">
        <v>50</v>
      </c>
      <c r="B13" s="22" t="s">
        <v>40</v>
      </c>
      <c r="C13" s="7" t="s">
        <v>8</v>
      </c>
    </row>
    <row r="14" spans="1:3" ht="11.25" customHeight="1">
      <c r="A14" s="2">
        <v>1</v>
      </c>
      <c r="B14" s="2">
        <v>2</v>
      </c>
      <c r="C14" s="2">
        <v>3</v>
      </c>
    </row>
    <row r="15" spans="1:3" ht="30" customHeight="1">
      <c r="A15" s="33"/>
      <c r="B15" s="31" t="s">
        <v>68</v>
      </c>
      <c r="C15" s="60">
        <f>-(C18+C23)</f>
        <v>24846.399000000005</v>
      </c>
    </row>
    <row r="16" spans="1:3" ht="19.5" customHeight="1">
      <c r="A16" s="33"/>
      <c r="B16" s="25" t="s">
        <v>10</v>
      </c>
      <c r="C16" s="60"/>
    </row>
    <row r="17" spans="1:3" ht="19.5" customHeight="1">
      <c r="A17" s="16" t="s">
        <v>13</v>
      </c>
      <c r="B17" s="27" t="s">
        <v>11</v>
      </c>
      <c r="C17" s="52"/>
    </row>
    <row r="18" spans="1:3" ht="19.5" customHeight="1">
      <c r="A18" s="20" t="s">
        <v>14</v>
      </c>
      <c r="B18" s="27" t="s">
        <v>16</v>
      </c>
      <c r="C18" s="52">
        <f>C19-C21</f>
        <v>0</v>
      </c>
    </row>
    <row r="19" spans="1:3" ht="30" customHeight="1">
      <c r="A19" s="16" t="s">
        <v>15</v>
      </c>
      <c r="B19" s="6" t="s">
        <v>17</v>
      </c>
      <c r="C19" s="52">
        <f>C20</f>
        <v>0</v>
      </c>
    </row>
    <row r="20" spans="1:3" ht="30" customHeight="1">
      <c r="A20" s="16" t="s">
        <v>12</v>
      </c>
      <c r="B20" s="6" t="s">
        <v>31</v>
      </c>
      <c r="C20" s="52">
        <v>0</v>
      </c>
    </row>
    <row r="21" spans="1:3" ht="30" customHeight="1">
      <c r="A21" s="16" t="s">
        <v>18</v>
      </c>
      <c r="B21" s="6" t="s">
        <v>19</v>
      </c>
      <c r="C21" s="53">
        <f>C22</f>
        <v>0</v>
      </c>
    </row>
    <row r="22" spans="1:3" ht="30" customHeight="1">
      <c r="A22" s="16" t="s">
        <v>20</v>
      </c>
      <c r="B22" s="6" t="s">
        <v>32</v>
      </c>
      <c r="C22" s="53">
        <v>0</v>
      </c>
    </row>
    <row r="23" spans="1:3" ht="19.5" customHeight="1">
      <c r="A23" s="20" t="s">
        <v>48</v>
      </c>
      <c r="B23" s="34" t="s">
        <v>63</v>
      </c>
      <c r="C23" s="61">
        <f>C26+C24</f>
        <v>-24846.399000000005</v>
      </c>
    </row>
    <row r="24" spans="1:3" ht="19.5" customHeight="1">
      <c r="A24" s="16" t="s">
        <v>3</v>
      </c>
      <c r="B24" s="6" t="s">
        <v>2</v>
      </c>
      <c r="C24" s="60">
        <f>C25</f>
        <v>-134988.399</v>
      </c>
    </row>
    <row r="25" spans="1:3" ht="19.5" customHeight="1">
      <c r="A25" s="16" t="s">
        <v>49</v>
      </c>
      <c r="B25" s="6" t="s">
        <v>1</v>
      </c>
      <c r="C25" s="60">
        <f>-Лист1!D83</f>
        <v>-134988.399</v>
      </c>
    </row>
    <row r="26" spans="1:3" ht="19.5" customHeight="1">
      <c r="A26" s="16" t="s">
        <v>4</v>
      </c>
      <c r="B26" s="6" t="s">
        <v>5</v>
      </c>
      <c r="C26" s="60">
        <f>C27</f>
        <v>110142</v>
      </c>
    </row>
    <row r="27" spans="1:3" ht="19.5" customHeight="1">
      <c r="A27" s="16" t="s">
        <v>6</v>
      </c>
      <c r="B27" s="6" t="s">
        <v>7</v>
      </c>
      <c r="C27" s="60">
        <v>110142</v>
      </c>
    </row>
  </sheetData>
  <sheetProtection/>
  <mergeCells count="8">
    <mergeCell ref="A5:C5"/>
    <mergeCell ref="A10:C10"/>
    <mergeCell ref="A11:C11"/>
    <mergeCell ref="A3:C3"/>
    <mergeCell ref="A4:C4"/>
    <mergeCell ref="A9:C9"/>
    <mergeCell ref="A7:C7"/>
    <mergeCell ref="A6:C6"/>
  </mergeCells>
  <printOptions/>
  <pageMargins left="0.75" right="0.29" top="0.43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Пользователь</cp:lastModifiedBy>
  <cp:lastPrinted>2017-04-14T05:37:35Z</cp:lastPrinted>
  <dcterms:created xsi:type="dcterms:W3CDTF">2008-10-07T12:41:14Z</dcterms:created>
  <dcterms:modified xsi:type="dcterms:W3CDTF">2017-04-14T12:48:57Z</dcterms:modified>
  <cp:category/>
  <cp:version/>
  <cp:contentType/>
  <cp:contentStatus/>
</cp:coreProperties>
</file>