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23256" windowHeight="1258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  <definedName name="_xlnm.Print_Area" localSheetId="0">Лист1!$A$1:$N$205</definedName>
  </definedNames>
  <calcPr calcId="124519"/>
</workbook>
</file>

<file path=xl/calcChain.xml><?xml version="1.0" encoding="utf-8"?>
<calcChain xmlns="http://schemas.openxmlformats.org/spreadsheetml/2006/main">
  <c r="N87" i="1"/>
  <c r="M87"/>
  <c r="L87"/>
  <c r="G87"/>
  <c r="F87"/>
  <c r="E87"/>
  <c r="N64"/>
  <c r="M64"/>
  <c r="L64"/>
  <c r="H57"/>
  <c r="N42"/>
  <c r="M42"/>
  <c r="L42"/>
  <c r="G42"/>
  <c r="F42"/>
  <c r="E42"/>
  <c r="E10"/>
  <c r="F10"/>
  <c r="G10"/>
  <c r="L10"/>
  <c r="M10"/>
  <c r="N10"/>
  <c r="E26"/>
  <c r="G26"/>
  <c r="L26"/>
  <c r="N26"/>
  <c r="H191"/>
  <c r="N186"/>
  <c r="L186"/>
  <c r="G186"/>
  <c r="E186"/>
  <c r="N173"/>
  <c r="M173"/>
  <c r="L173"/>
  <c r="G173"/>
  <c r="F173"/>
  <c r="E173"/>
  <c r="H110"/>
  <c r="N98"/>
  <c r="L98"/>
  <c r="G98"/>
  <c r="E98"/>
  <c r="H81"/>
  <c r="N74"/>
  <c r="M74"/>
  <c r="L74"/>
  <c r="G74"/>
  <c r="F74"/>
  <c r="E74"/>
  <c r="H66"/>
  <c r="H64" s="1"/>
  <c r="G64"/>
  <c r="F64"/>
  <c r="E64"/>
  <c r="L50"/>
  <c r="E50"/>
  <c r="N34"/>
  <c r="M34"/>
  <c r="L34"/>
  <c r="G34"/>
  <c r="F34"/>
  <c r="E34"/>
  <c r="H31"/>
  <c r="N114"/>
  <c r="L114"/>
  <c r="G114"/>
  <c r="E114"/>
  <c r="H144"/>
  <c r="N153"/>
  <c r="M153"/>
  <c r="L153"/>
  <c r="G153"/>
  <c r="F153"/>
  <c r="E153"/>
  <c r="E8" l="1"/>
  <c r="N8"/>
  <c r="L8"/>
  <c r="G8"/>
  <c r="K188"/>
  <c r="K186" s="1"/>
  <c r="J188"/>
  <c r="H188"/>
  <c r="D188"/>
  <c r="C188"/>
  <c r="M191"/>
  <c r="M186" s="1"/>
  <c r="K191"/>
  <c r="J191"/>
  <c r="F191"/>
  <c r="F186" s="1"/>
  <c r="D191"/>
  <c r="C191"/>
  <c r="K196"/>
  <c r="J196"/>
  <c r="H196"/>
  <c r="D196"/>
  <c r="C196"/>
  <c r="K175"/>
  <c r="J175"/>
  <c r="H175"/>
  <c r="D175"/>
  <c r="C175"/>
  <c r="K178"/>
  <c r="J178"/>
  <c r="H178"/>
  <c r="D178"/>
  <c r="C178"/>
  <c r="K183"/>
  <c r="J183"/>
  <c r="H183"/>
  <c r="D183"/>
  <c r="C183"/>
  <c r="K155"/>
  <c r="J155"/>
  <c r="D155"/>
  <c r="C155"/>
  <c r="K161"/>
  <c r="J161"/>
  <c r="H161"/>
  <c r="D161"/>
  <c r="C161"/>
  <c r="K170"/>
  <c r="J170"/>
  <c r="H170"/>
  <c r="D170"/>
  <c r="C170"/>
  <c r="M114"/>
  <c r="K119"/>
  <c r="K116" s="1"/>
  <c r="J119"/>
  <c r="J116" s="1"/>
  <c r="H119"/>
  <c r="H116" s="1"/>
  <c r="D119"/>
  <c r="C119"/>
  <c r="C116"/>
  <c r="K128"/>
  <c r="J128"/>
  <c r="H128"/>
  <c r="F128"/>
  <c r="F114" s="1"/>
  <c r="D128"/>
  <c r="C128"/>
  <c r="K144"/>
  <c r="J144"/>
  <c r="D144"/>
  <c r="C144"/>
  <c r="K149"/>
  <c r="J149"/>
  <c r="H149"/>
  <c r="D149"/>
  <c r="C149"/>
  <c r="K100"/>
  <c r="J100"/>
  <c r="H100"/>
  <c r="D100"/>
  <c r="C100"/>
  <c r="M98"/>
  <c r="K105"/>
  <c r="J105"/>
  <c r="H105"/>
  <c r="F105"/>
  <c r="F98" s="1"/>
  <c r="D105"/>
  <c r="C105"/>
  <c r="K110"/>
  <c r="J110"/>
  <c r="K89"/>
  <c r="J89"/>
  <c r="H89"/>
  <c r="D89"/>
  <c r="K95"/>
  <c r="J95"/>
  <c r="H95"/>
  <c r="D95"/>
  <c r="C95"/>
  <c r="C89"/>
  <c r="K84"/>
  <c r="J84"/>
  <c r="H84"/>
  <c r="D84"/>
  <c r="C84"/>
  <c r="K81"/>
  <c r="J81"/>
  <c r="D81"/>
  <c r="C81"/>
  <c r="K76"/>
  <c r="J76"/>
  <c r="H76"/>
  <c r="D76"/>
  <c r="C76"/>
  <c r="J71"/>
  <c r="K66"/>
  <c r="K64" s="1"/>
  <c r="J66"/>
  <c r="D71"/>
  <c r="D66"/>
  <c r="C71"/>
  <c r="C66"/>
  <c r="N50"/>
  <c r="M52"/>
  <c r="K52"/>
  <c r="J52"/>
  <c r="H52"/>
  <c r="G52"/>
  <c r="G50" s="1"/>
  <c r="F52"/>
  <c r="D52"/>
  <c r="K57"/>
  <c r="J57"/>
  <c r="D57"/>
  <c r="C57"/>
  <c r="M60"/>
  <c r="K60"/>
  <c r="J60"/>
  <c r="H60"/>
  <c r="F60"/>
  <c r="D60"/>
  <c r="C60"/>
  <c r="N47"/>
  <c r="M47"/>
  <c r="L47"/>
  <c r="L199" s="1"/>
  <c r="K47"/>
  <c r="J47"/>
  <c r="H47"/>
  <c r="G47"/>
  <c r="G199" s="1"/>
  <c r="F47"/>
  <c r="E47"/>
  <c r="E199" s="1"/>
  <c r="D47"/>
  <c r="C47"/>
  <c r="K12"/>
  <c r="J12"/>
  <c r="H12"/>
  <c r="D12"/>
  <c r="C12"/>
  <c r="K16"/>
  <c r="J16"/>
  <c r="H16"/>
  <c r="D16"/>
  <c r="C16"/>
  <c r="M31"/>
  <c r="M26" s="1"/>
  <c r="K31"/>
  <c r="J31"/>
  <c r="F31"/>
  <c r="D31"/>
  <c r="C31"/>
  <c r="K28"/>
  <c r="J28"/>
  <c r="H28"/>
  <c r="H26" s="1"/>
  <c r="F28"/>
  <c r="D28"/>
  <c r="C28"/>
  <c r="K36"/>
  <c r="K34" s="1"/>
  <c r="J36"/>
  <c r="J34" s="1"/>
  <c r="D36"/>
  <c r="D34" s="1"/>
  <c r="C36"/>
  <c r="C34" s="1"/>
  <c r="H36"/>
  <c r="H34" s="1"/>
  <c r="K44"/>
  <c r="K42" s="1"/>
  <c r="J44"/>
  <c r="J42" s="1"/>
  <c r="H44"/>
  <c r="H42" s="1"/>
  <c r="C44"/>
  <c r="C42" s="1"/>
  <c r="J153" l="1"/>
  <c r="N199"/>
  <c r="H98"/>
  <c r="C114"/>
  <c r="C186"/>
  <c r="J186"/>
  <c r="D186"/>
  <c r="H114"/>
  <c r="C173"/>
  <c r="C87"/>
  <c r="K114"/>
  <c r="C153"/>
  <c r="H173"/>
  <c r="H186"/>
  <c r="K98"/>
  <c r="J114"/>
  <c r="F50"/>
  <c r="H50"/>
  <c r="D87"/>
  <c r="J98"/>
  <c r="D173"/>
  <c r="J74"/>
  <c r="K153"/>
  <c r="D153"/>
  <c r="K173"/>
  <c r="K50"/>
  <c r="D64"/>
  <c r="H74"/>
  <c r="C26"/>
  <c r="J173"/>
  <c r="K26"/>
  <c r="D74"/>
  <c r="H153"/>
  <c r="H87"/>
  <c r="J87"/>
  <c r="K87"/>
  <c r="J26"/>
  <c r="D50"/>
  <c r="J50"/>
  <c r="C64"/>
  <c r="C74"/>
  <c r="K74"/>
  <c r="M50"/>
  <c r="M199" s="1"/>
  <c r="J64"/>
  <c r="D10"/>
  <c r="H10"/>
  <c r="H8" s="1"/>
  <c r="D26"/>
  <c r="J10"/>
  <c r="F26"/>
  <c r="F8" s="1"/>
  <c r="C10"/>
  <c r="K10"/>
  <c r="K8" s="1"/>
  <c r="K199" l="1"/>
  <c r="F199"/>
  <c r="H199"/>
  <c r="C8"/>
  <c r="J8"/>
  <c r="J199" s="1"/>
  <c r="C55"/>
  <c r="C54"/>
  <c r="C52" l="1"/>
  <c r="C50" s="1"/>
  <c r="D110"/>
  <c r="D98" s="1"/>
  <c r="C110"/>
  <c r="C98" s="1"/>
  <c r="C199" l="1"/>
  <c r="D116"/>
  <c r="D114" s="1"/>
  <c r="D44"/>
  <c r="D42" s="1"/>
  <c r="D8" s="1"/>
  <c r="D199" l="1"/>
</calcChain>
</file>

<file path=xl/sharedStrings.xml><?xml version="1.0" encoding="utf-8"?>
<sst xmlns="http://schemas.openxmlformats.org/spreadsheetml/2006/main" count="357" uniqueCount="295">
  <si>
    <t>№ п/п</t>
  </si>
  <si>
    <t>Подпрограмма "Развитие дорожного хозяйства городского поселения Воскресенск на 2015-2019 годы"</t>
  </si>
  <si>
    <t>1.1.</t>
  </si>
  <si>
    <t>Содержание автомобильных дорог (вкл. заработную плату, отчисления коммунальные платежи и т.д.)</t>
  </si>
  <si>
    <t>1.2.</t>
  </si>
  <si>
    <t>Ремонт отдельных участков асфальтобетонного покрытия, восстановление изношенных верхних слоев дорожных покрытий (ямочный ремонт)</t>
  </si>
  <si>
    <t>1.3.</t>
  </si>
  <si>
    <t>Расширение парковочного пространства</t>
  </si>
  <si>
    <t>1.4.</t>
  </si>
  <si>
    <t>Разработка схемы ливневой канализации</t>
  </si>
  <si>
    <t>Обследование и ремонт ливневой канализации</t>
  </si>
  <si>
    <t>Ремонт остановок общего пользования</t>
  </si>
  <si>
    <t>Покраска автопавильонов и обработка антивандальным составом</t>
  </si>
  <si>
    <t>Приобретение новых автопавильонов</t>
  </si>
  <si>
    <t>Разработка проекта (схемы) организации дорожного движения городского поселения Воскресенск</t>
  </si>
  <si>
    <t>Подпрограмма "Обеспечение капитального ремонта и 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городского поселения Воскресенск 2015-2019 годы"</t>
  </si>
  <si>
    <t>Капитальный ремонт и ремонт автомобильных дорог общего пользования городского поселения Воскресенск</t>
  </si>
  <si>
    <t>2.1.</t>
  </si>
  <si>
    <t>Задача: Поддержание астомобильных дорог общего пользования местного значения в состоянии соответствующим нормативным требованиям</t>
  </si>
  <si>
    <t>Задача: Обеспечение устойчивого функционирования сети автомобильных дорог общего пользования городского поселения Воскресенск</t>
  </si>
  <si>
    <t>в том числе по мероприятиям:</t>
  </si>
  <si>
    <t>Задача: Поддержание автомобильных дорог общего пользования местного значения на уровне, соответствующем категории дороги</t>
  </si>
  <si>
    <t>Задача: Поддержание в надлежащем состоянии проездов к многоквартирным домам</t>
  </si>
  <si>
    <t>Капитальный ремонт и ремонт дворовых территорий многоквартирных домов, проездов к дворовым территориям многоквартирых домов городского поселения Воскресенск</t>
  </si>
  <si>
    <t>Подпрограмма "Обеспечение безопасности дорожного движения на 2015-2019 годы"</t>
  </si>
  <si>
    <t>Задача: Повышение уровня эксплатационного состояния опасных участков улично-дорожной сети</t>
  </si>
  <si>
    <t>Нанесение горизонтальной дорожной разметки</t>
  </si>
  <si>
    <t>Установка дорожных знаков, обустройство искусственных неровностей на проезжих частях дорог</t>
  </si>
  <si>
    <t>Установка барьерных ограждений</t>
  </si>
  <si>
    <t>Обустройство дорожно-уличной сети для маломобильных групп населения</t>
  </si>
  <si>
    <t>Подпрограмма "Обеспечение услугами пассажирского транспорта общего пользования на 2015-2019 годы"</t>
  </si>
  <si>
    <t>Задача: Обеспечение доступности услуг транспорта общего пользования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</si>
  <si>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</si>
  <si>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федеральный бюджет</t>
  </si>
  <si>
    <t>Задача: Развитие систем и объектов водоснабжения, водоотведения</t>
  </si>
  <si>
    <t>Строительство системы водоснабжения п. Медведка и с. Воскресенское Воскресенского района Московской области</t>
  </si>
  <si>
    <t>Строительство канализационного коллектора (ул. Советская)</t>
  </si>
  <si>
    <t>Канализирование южной части города</t>
  </si>
  <si>
    <t>Задача: Повышение энергоэффективности и надежности функционирования объектов теплоснабжения</t>
  </si>
  <si>
    <t>Замена автоматики безопасности котлов в котельных</t>
  </si>
  <si>
    <t>Задача: Приобретение техники и программного продукта для нужд коммунального хозяйства</t>
  </si>
  <si>
    <t>3.1.</t>
  </si>
  <si>
    <t>Приобретение техники для производства работ по внешнему благоустройству территорий городского поселения Воскресенск</t>
  </si>
  <si>
    <t>3.2.</t>
  </si>
  <si>
    <t>Приобретение программно-расчетного комплекса для расчета тепловых, водопроводных, канализационных сетей</t>
  </si>
  <si>
    <t>Задача: Организация и осуществление профилактики пожаров на территории городского поселения</t>
  </si>
  <si>
    <t>Организация противопожарной пропоганды (изготовление наглядной агитации)</t>
  </si>
  <si>
    <t>Очистка противопожарных водоемов, обусттройство подъездов к ним</t>
  </si>
  <si>
    <t>Опашка населенных пунктов</t>
  </si>
  <si>
    <t>Задача: Проведение мероприятий по повышению уровня безопасности</t>
  </si>
  <si>
    <t>Устройство пожарной сигнализации в здании администрации городского поселения Воскресенск (п. Ленина, 3)</t>
  </si>
  <si>
    <t>Задача: Оборудование мест отдыха у водоемов в соответствии с требованиями Постановления Правительства Московской области от 28.09.2007 №732/21 "О правилах охраны жизни людей на водных объектах в Московской области"</t>
  </si>
  <si>
    <t>Оборудование мест отдыха</t>
  </si>
  <si>
    <t>Проведение работ по обследованию и очистке дна водоемов</t>
  </si>
  <si>
    <t>Закупка песка для отсыпки</t>
  </si>
  <si>
    <t>Задача: Организация проведения ежегодного лабораторного контроля воды и песка</t>
  </si>
  <si>
    <t>Лабораторные исследования воды и песка водоемов, расположенных на территории городского поселения Воскресенск, в том числе на городском пляже для получения разрешения об использовании пляжа и реки для отдыха, занятием спортом, купания</t>
  </si>
  <si>
    <t>Задача: Информирование населения о правилах поведения на водных объектах, об ограничениях водопользования в границах поселения</t>
  </si>
  <si>
    <t>Закупка и установка знаков безопасности на воде, аншлагов с информацией и столбов для их крепления на водоемах на территории</t>
  </si>
  <si>
    <t>в том числе:</t>
  </si>
  <si>
    <t>Раздел 2: Развитеи базовой информационно-технологической инфраструктуры администрации городского поселения Воскресенск Воскресенского муниципального района Московской области</t>
  </si>
  <si>
    <t>Приобретение компьютерной и оргтехники для создания автоматизированных рабочих мест для нужд администрации городского поселения Воскресенск</t>
  </si>
  <si>
    <t>Приобретение расходных материалов для нужд администрации городского поселения Воскресенск</t>
  </si>
  <si>
    <t>Приобретение услуг специализированной организации по восстановлению расходных материалов (картриджей) и ремонту оргтехники</t>
  </si>
  <si>
    <t>Приобретение лицензионного программного обеспечения для нужд администрации городского поселения Воскресенск</t>
  </si>
  <si>
    <t>3.3.</t>
  </si>
  <si>
    <t>4.1.</t>
  </si>
  <si>
    <t>Раздел 7: Обеспечение защиты информационно-технологической и телекоммуникационной инфраструктуры и информации администрации городского поселения Воскресенск Воскресенского муниципального района Московсокй области"</t>
  </si>
  <si>
    <t>7.3.</t>
  </si>
  <si>
    <t>Преобретение средств электронной подписи для нужд администрации городского поселения Воскресенск и подведомственных учреждений, продление сроков действия сертификатов безопасности и ключей ЭП</t>
  </si>
  <si>
    <t>Задача: Повышение качества услуг культурно-досугового и концертного обслуживания населения</t>
  </si>
  <si>
    <t>Организация и проведение мероприятий в сфере культуры</t>
  </si>
  <si>
    <t>Обеспечение деятельности подведомственных учреждений</t>
  </si>
  <si>
    <t>Повышение квалификации работников культуры</t>
  </si>
  <si>
    <t>Задача: Модернизация и укрепление материально-технической базы учреждений культуры путем проведения ремонтов и материально-технического оснащения</t>
  </si>
  <si>
    <t>Капитальный и текущий ремонт зданий и сооружений</t>
  </si>
  <si>
    <t>Доступная среда в учреждениях культуры</t>
  </si>
  <si>
    <t>Задача: Создание условий для массового отдыха жителей поселения и повышение качества рекреационных услуг для населения</t>
  </si>
  <si>
    <t>Благоустройство парковых территорий</t>
  </si>
  <si>
    <t>Расходы за счет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</si>
  <si>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Задача: организация и улучшение качества уличного освещения</t>
  </si>
  <si>
    <t>Содержание и ремонт сетей уличного освещения</t>
  </si>
  <si>
    <t>Модернизация сетей уличного освещения</t>
  </si>
  <si>
    <t>1.2.1.</t>
  </si>
  <si>
    <t>1.2.2.</t>
  </si>
  <si>
    <t>Замена провода А25 и светильников ЖКУ-250 на СИП и светильники ЖКУ-150</t>
  </si>
  <si>
    <t>Замена светильников ЖКУ-250 на ЖКУ-150</t>
  </si>
  <si>
    <t>Замена неизолированного провода А25 на СИП</t>
  </si>
  <si>
    <t>Замена светильников ЖКУ-250 на светодиодные</t>
  </si>
  <si>
    <t>Совместная подстветка по существующим опорам новых присоединений</t>
  </si>
  <si>
    <t>Строительство линий уличного освещения</t>
  </si>
  <si>
    <t>Празднично-световое оформление города</t>
  </si>
  <si>
    <t>Задача: Повышение уровня благоустройства территории городского поселения, придомовые территории к многоквартирным домам</t>
  </si>
  <si>
    <t>Содержание объектов благоустройства</t>
  </si>
  <si>
    <t>Озеленение</t>
  </si>
  <si>
    <t>Санитарная обрезка деревьев</t>
  </si>
  <si>
    <t>Установка малых архитектурных форм</t>
  </si>
  <si>
    <t>Разработка проектов по благоустройству</t>
  </si>
  <si>
    <t>Устройство и ремонт контейнерных площадок</t>
  </si>
  <si>
    <t>Обследование и ремонт памятников</t>
  </si>
  <si>
    <t>Обустройство территории для отдыха жителей</t>
  </si>
  <si>
    <t>Участие населения в смотре-конкурсе "Воскресенский дворик", различных конкурсах, направленных на озеленение дворов</t>
  </si>
  <si>
    <t>Участик МКУ "Благоустройство и озеленение" в региональном конкурсе "Цветы Подмосковья"</t>
  </si>
  <si>
    <t>Задача: Повышение уровня благоустройства и поддержание в надлежащем состоянии детских игровых и спортивных площадок</t>
  </si>
  <si>
    <t>Ремонт и содержание детских игровых и спортивных площадок</t>
  </si>
  <si>
    <t>Установка детских игровых и спортивных площадок</t>
  </si>
  <si>
    <t>Установка дополнительных элементов детской игровой спортивной площадки</t>
  </si>
  <si>
    <t>Задача: Обеспечение повышенных мер безопасности в местах массовго скопления людей</t>
  </si>
  <si>
    <t>Монтаж и пуско-наладка аппаратно-программного комплекса "Безопасный город"</t>
  </si>
  <si>
    <t>Обустройство покрытия из брусчатки на аллее Славы по пер. Зеленый</t>
  </si>
  <si>
    <t>Благоустройство территории городского поселения Воскресенск в части защиты от неблагоприятного воздействия безнадзорных животных</t>
  </si>
  <si>
    <t>4.1.1.</t>
  </si>
  <si>
    <t>Кредиторка</t>
  </si>
  <si>
    <t>Задача: Создание условий для развития услуг в сфере похоронного дела, формирование современной системы сервиса</t>
  </si>
  <si>
    <t>Организация и строительство нового кладбища</t>
  </si>
  <si>
    <t>Расширение действующих кладбищ</t>
  </si>
  <si>
    <t>Строительство (установка) административных зданий (сооружений); нестационарных торговых объектов</t>
  </si>
  <si>
    <t>Задача: Повышение уровня благоустройства кладбищ</t>
  </si>
  <si>
    <t>Содержание кладбищ (заработная плата, отчисления, ГСМ, материалы, мероприятия по охране труда, инвентарь)</t>
  </si>
  <si>
    <t>Капитальный и текущий ремонт на территории кладбищ (внутриквартальных проездов и дорожек)</t>
  </si>
  <si>
    <t>Устройство и ремонт подъездных дорог к кладбищам</t>
  </si>
  <si>
    <t>Заключение договоров на вывоз и захоронение твердых бытовых отходов с территории кладбищ</t>
  </si>
  <si>
    <t>Устройство контейнерных площадок</t>
  </si>
  <si>
    <t>Устройство ограждений кладбищ</t>
  </si>
  <si>
    <t>Устройство информационных стендов, щитов, контейнеров и бункеров под ТБО</t>
  </si>
  <si>
    <t>Задача: Своевременная транспортировка в морг с мест обнаружения или происшествия тел умерших (погибших)</t>
  </si>
  <si>
    <t>Транспортировка в морг тел умерших (останков) с места обнаружения или происшествия для производства судебно-медицинской экспертизы (исследования) и патологоанатомического вскрытия</t>
  </si>
  <si>
    <t>Задача: Вовлечение жителей городского поселения Воскресенск в систематические занятия физической культурой и спортом через проведение акций и мероприятий, популяризирующих регулярные занятия спортом, как неотъемлемая часть ведения здорового образа жизни, а также обеспечение участия команд и спортсменов городского поселения Воскресенск, на областных, всеросийских и иных соревнованиях</t>
  </si>
  <si>
    <t>Задача: Обновление и совершенствование материально-технической базы спортивных учреждений</t>
  </si>
  <si>
    <t>Задача: Повышение профессионального мастерства специалистов, работающих в области физической культтуры и спорта</t>
  </si>
  <si>
    <t>Организация и проведения официальных физкультурно-оздоровительных и спортивных мероприятий, в т.ч. Участие воскресенских спортсменов на внегородских соревнованиях</t>
  </si>
  <si>
    <t>Развитие материально-технической базы учреждений физической культуры и спорта</t>
  </si>
  <si>
    <t>"Доступная среда" в учреждениях физической культуры и спорта</t>
  </si>
  <si>
    <t>Повышение квалификации специалистов муниципальных учреждений</t>
  </si>
  <si>
    <t>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среды</t>
  </si>
  <si>
    <t>Задача: Содействие патриотическому и духовно-нарвственному воспитанию молодежи, поддержка талантливой молодежи, молодежных социально-значимых инициатив</t>
  </si>
  <si>
    <t>Задача: Обновление и совершенствование материально-технической базы учреждений по работе с молодежью</t>
  </si>
  <si>
    <t>Задача: Повышение профессионального мастерства специалистов, работающих в области работы с молодежью</t>
  </si>
  <si>
    <t>Организация и проведение мероприятий по работе с молодежью</t>
  </si>
  <si>
    <t>Подготовка проектной документации и строительство здания молодежного центра</t>
  </si>
  <si>
    <t>"Доступная среда" в учреждениях по работе с молодежью</t>
  </si>
  <si>
    <t>Повышение квалификации сотрудников муниципальных учреждений</t>
  </si>
  <si>
    <t>бюджет городского поселения Воскресенск</t>
  </si>
  <si>
    <t>Приобретение экскаватора-челюстного погрузчика</t>
  </si>
  <si>
    <t>Обеспечение деятельности подведомственных учреждений за счет платных услуг</t>
  </si>
  <si>
    <t>бюджет Московской области</t>
  </si>
  <si>
    <t>Всего:</t>
  </si>
  <si>
    <t>Благоустройство в части защиты территорий от неблагоприятного воздействия безнадзорных животных</t>
  </si>
  <si>
    <t>Проведение инвентаризации существующих кладбищ</t>
  </si>
  <si>
    <t xml:space="preserve">Организация перевозок пассажиров по маршруту(маршрутам) регулярных перевозок по регулируемым тарифам, на которых отдельным категориям граждан предоставляются меры социальной поддержки </t>
  </si>
  <si>
    <t>погашена кредиторская задолженность</t>
  </si>
  <si>
    <t>заключены муниципальные контракты</t>
  </si>
  <si>
    <t>Муниципальная программа "Молодое поколение на 2015-2019 годы"</t>
  </si>
  <si>
    <t>Муниципальная программа "Развитие физической культуры и спорта на 2015-2019 годы"</t>
  </si>
  <si>
    <t xml:space="preserve">Муниципальная программа "Содержание и благоустройство мест захоронения на 2015-2019 годы" </t>
  </si>
  <si>
    <t xml:space="preserve">Муниципальная программа "Благоустройство территории на период 2015-2019 годы" </t>
  </si>
  <si>
    <t xml:space="preserve">Муниципальная программа "Развитие культуры на 2015-2019 годы" </t>
  </si>
  <si>
    <t xml:space="preserve">Муниципальная программа "Совершенствование системы информационного обеспечения администрации городского поселения Воскресенск на 2015-2019 годы" </t>
  </si>
  <si>
    <t xml:space="preserve">Муниципальная программа "Осуществление мероприятий по обеспечению безопасности людей на водных объектах, охране их жизни и здоровья" </t>
  </si>
  <si>
    <t xml:space="preserve">Муниципальная программа "Обеспечение пожарной безопасности на 2015-2019 годы" </t>
  </si>
  <si>
    <t xml:space="preserve">Муниципальная программа "Развитие жилищно-коммунального хозяйства на 2015-2019 годы" </t>
  </si>
  <si>
    <t xml:space="preserve">Муниципальная программа "Обеспечение жильем молодых семей на 2015-2019 годы" </t>
  </si>
  <si>
    <t xml:space="preserve">Муниципальная программа "Развитие и функционирование дорожно-транспортного комплекса на 2015-2019 годы" </t>
  </si>
  <si>
    <t>-</t>
  </si>
  <si>
    <t>Перечень программ, подпрограмм, мероприятий</t>
  </si>
  <si>
    <t>1.1.1.</t>
  </si>
  <si>
    <t>1.1.1.1.</t>
  </si>
  <si>
    <t>1.1.1.2</t>
  </si>
  <si>
    <t>1.1.2.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</si>
  <si>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</si>
  <si>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</si>
  <si>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</si>
  <si>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</si>
  <si>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</si>
  <si>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</si>
  <si>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</si>
  <si>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</si>
  <si>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1.2.1.1</t>
  </si>
  <si>
    <t>1.2.2.1</t>
  </si>
  <si>
    <t>1.3.1.</t>
  </si>
  <si>
    <t>1.3.1.1</t>
  </si>
  <si>
    <t>1.3.1.2</t>
  </si>
  <si>
    <t>1.3.1.3</t>
  </si>
  <si>
    <t>1.3.1.4</t>
  </si>
  <si>
    <t>1.4.1.</t>
  </si>
  <si>
    <t>1.4.1.1.</t>
  </si>
  <si>
    <t>3.1.1.</t>
  </si>
  <si>
    <t>3.1.2.</t>
  </si>
  <si>
    <t>3.1.3.</t>
  </si>
  <si>
    <t>3.2.1.</t>
  </si>
  <si>
    <t>3.3.1.</t>
  </si>
  <si>
    <t>3.3.2.</t>
  </si>
  <si>
    <t>4.1.2.</t>
  </si>
  <si>
    <t>4.1.3.</t>
  </si>
  <si>
    <t>4.2.</t>
  </si>
  <si>
    <t>4.2.1.</t>
  </si>
  <si>
    <t>5.1.</t>
  </si>
  <si>
    <t>5.1.1.</t>
  </si>
  <si>
    <t>5.1.2.</t>
  </si>
  <si>
    <t>5.1.3.</t>
  </si>
  <si>
    <t>5.2.</t>
  </si>
  <si>
    <t>5.2.1.</t>
  </si>
  <si>
    <t>5.3.</t>
  </si>
  <si>
    <t>5.3.1.</t>
  </si>
  <si>
    <t>6.1.</t>
  </si>
  <si>
    <t>6.1.1.</t>
  </si>
  <si>
    <t>6.1.2.</t>
  </si>
  <si>
    <t>6.1.3.</t>
  </si>
  <si>
    <t>6.1.4.</t>
  </si>
  <si>
    <t>6.2.</t>
  </si>
  <si>
    <t>6.2.1.</t>
  </si>
  <si>
    <t>7.1.</t>
  </si>
  <si>
    <t>7.1.1.</t>
  </si>
  <si>
    <t>7.1.2.</t>
  </si>
  <si>
    <t>7.1.3.</t>
  </si>
  <si>
    <t>7.2.</t>
  </si>
  <si>
    <t>7.2.1.</t>
  </si>
  <si>
    <t>7.2.2.</t>
  </si>
  <si>
    <t>7.2.3.</t>
  </si>
  <si>
    <t>7.3.1.</t>
  </si>
  <si>
    <t>8.1.</t>
  </si>
  <si>
    <t>8.1.1.</t>
  </si>
  <si>
    <t>8.1.2.</t>
  </si>
  <si>
    <t>8.1.2.1</t>
  </si>
  <si>
    <t>8.1.2.2</t>
  </si>
  <si>
    <t>8.1.2.3</t>
  </si>
  <si>
    <t>8.1.2.4</t>
  </si>
  <si>
    <t>8.1.2.5</t>
  </si>
  <si>
    <t>8.1.3.</t>
  </si>
  <si>
    <t>8.1.4.</t>
  </si>
  <si>
    <t>8.2.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</si>
  <si>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</si>
  <si>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</si>
  <si>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</si>
  <si>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</si>
  <si>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</si>
  <si>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</si>
  <si>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</si>
  <si>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</si>
  <si>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</si>
  <si>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</si>
  <si>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</si>
  <si>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</si>
  <si>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</si>
  <si>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8.2.14.</t>
  </si>
  <si>
    <t>8.3.</t>
  </si>
  <si>
    <t>8.3.1.</t>
  </si>
  <si>
    <t>8.3.2.</t>
  </si>
  <si>
    <t>8.3.3.</t>
  </si>
  <si>
    <t>8.4.</t>
  </si>
  <si>
    <t>8.4.1.</t>
  </si>
  <si>
    <t>8.4.2.</t>
  </si>
  <si>
    <t>Разработка схемы уборки территории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</si>
  <si>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</si>
  <si>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</si>
  <si>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</si>
  <si>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</si>
  <si>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</si>
  <si>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</si>
  <si>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</si>
  <si>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</si>
  <si>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9.2.3.</t>
  </si>
  <si>
    <t>9.2.4.</t>
  </si>
  <si>
    <t>9.2.5.</t>
  </si>
  <si>
    <t>9.2.6.</t>
  </si>
  <si>
    <t>9.2.7.</t>
  </si>
  <si>
    <t>9.3.</t>
  </si>
  <si>
    <t>9.3.1.</t>
  </si>
  <si>
    <t>10.1.</t>
  </si>
  <si>
    <t>10.1.1.</t>
  </si>
  <si>
    <t>10.2.</t>
  </si>
  <si>
    <t>10.2.1.</t>
  </si>
  <si>
    <t>10.2.2.</t>
  </si>
  <si>
    <t>10.2.3.</t>
  </si>
  <si>
    <t>10.3.</t>
  </si>
  <si>
    <t>10.3.1.</t>
  </si>
  <si>
    <t>Заместитель главы администрации - начальник финансово-экономического управления</t>
  </si>
  <si>
    <t>ИТОГО ПО ПРОГРАММАМ:</t>
  </si>
  <si>
    <t>11.1.</t>
  </si>
  <si>
    <t>11.1.1.</t>
  </si>
  <si>
    <t>11.2.</t>
  </si>
  <si>
    <t>11.2.1.</t>
  </si>
  <si>
    <t>11.2.2.</t>
  </si>
  <si>
    <t>11.2.3.</t>
  </si>
  <si>
    <t>11.3.</t>
  </si>
  <si>
    <t>11.3.1.</t>
  </si>
  <si>
    <t>Объем финансирования на 2015 год (тыс.рублей)</t>
  </si>
  <si>
    <t>Профинансировано на 2015 год (тыс.рублей)</t>
  </si>
  <si>
    <t>Выполнено (тыс.рублей)</t>
  </si>
  <si>
    <t>Степень и результаты выполнения</t>
  </si>
  <si>
    <t>Заключен муниципальный контракт и техника в полном объеме поставлена в 2014 году. Оплата по контракту предусмотрена на 3 года                         (2014-2016 г.г.)</t>
  </si>
  <si>
    <t>Отчет о выполнении муниципальных программ городского поселения Воскресенск за I полугодие 2015 года</t>
  </si>
  <si>
    <t>внебюджетные источники</t>
  </si>
  <si>
    <t>реализовано свидельство на получение социальной выплаты</t>
  </si>
  <si>
    <t xml:space="preserve">                            О.В. Сайкина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</si>
</sst>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0"/>
  <sheetViews>
    <sheetView tabSelected="1" view="pageBreakPreview" topLeftCell="C1" zoomScaleSheetLayoutView="100" workbookViewId="0">
      <pane ySplit="6" topLeftCell="A43" activePane="bottomLeft" state="frozen"/>
      <selection pane="bottomLeft" activeCell="K204" sqref="K204:N204"/>
    </sheetView>
  </sheetViews>
  <sheetFormatPr defaultRowHeight="15.6"/>
  <cols>
    <col min="1" max="1" width="7.44140625" style="3" customWidth="1"/>
    <col min="2" max="2" width="54.88671875" style="1" customWidth="1"/>
    <col min="3" max="3" width="14.5546875" style="4" customWidth="1"/>
    <col min="4" max="4" width="15.6640625" style="4" customWidth="1"/>
    <col min="5" max="5" width="11.6640625" style="4" customWidth="1"/>
    <col min="6" max="6" width="14.33203125" style="4" customWidth="1"/>
    <col min="7" max="7" width="13.44140625" style="4" customWidth="1"/>
    <col min="8" max="8" width="16.6640625" style="1" customWidth="1"/>
    <col min="9" max="9" width="15.109375" style="1" customWidth="1"/>
    <col min="10" max="10" width="12.88671875" style="1" customWidth="1"/>
    <col min="11" max="11" width="14.88671875" style="1" customWidth="1"/>
    <col min="12" max="12" width="11.88671875" style="1" customWidth="1"/>
    <col min="13" max="13" width="14.5546875" style="1" customWidth="1"/>
    <col min="14" max="14" width="14" style="1" customWidth="1"/>
    <col min="15" max="30" width="9.109375" style="1"/>
  </cols>
  <sheetData>
    <row r="1" spans="1:30" s="12" customFormat="1">
      <c r="A1" s="79" t="s">
        <v>291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s="12" customForma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12" customFormat="1" ht="20.39999999999999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4" customFormat="1" ht="21.75" customHeight="1">
      <c r="A4" s="80" t="s">
        <v>0</v>
      </c>
      <c r="B4" s="80" t="s">
        <v>164</v>
      </c>
      <c r="C4" s="80" t="s">
        <v>286</v>
      </c>
      <c r="D4" s="80"/>
      <c r="E4" s="80"/>
      <c r="F4" s="80"/>
      <c r="G4" s="80"/>
      <c r="H4" s="80" t="s">
        <v>288</v>
      </c>
      <c r="I4" s="80" t="s">
        <v>289</v>
      </c>
      <c r="J4" s="80" t="s">
        <v>287</v>
      </c>
      <c r="K4" s="80"/>
      <c r="L4" s="80"/>
      <c r="M4" s="80"/>
      <c r="N4" s="80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14" customFormat="1" ht="18" customHeight="1">
      <c r="A5" s="80"/>
      <c r="B5" s="80"/>
      <c r="C5" s="80" t="s">
        <v>146</v>
      </c>
      <c r="D5" s="81" t="s">
        <v>59</v>
      </c>
      <c r="E5" s="81"/>
      <c r="F5" s="81"/>
      <c r="G5" s="81"/>
      <c r="H5" s="80"/>
      <c r="I5" s="80"/>
      <c r="J5" s="80" t="s">
        <v>146</v>
      </c>
      <c r="K5" s="80" t="s">
        <v>59</v>
      </c>
      <c r="L5" s="80"/>
      <c r="M5" s="80"/>
      <c r="N5" s="80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s="18" customFormat="1" ht="90" customHeight="1">
      <c r="A6" s="80"/>
      <c r="B6" s="80"/>
      <c r="C6" s="80"/>
      <c r="D6" s="15" t="s">
        <v>142</v>
      </c>
      <c r="E6" s="16" t="s">
        <v>33</v>
      </c>
      <c r="F6" s="15" t="s">
        <v>145</v>
      </c>
      <c r="G6" s="15" t="s">
        <v>292</v>
      </c>
      <c r="H6" s="80"/>
      <c r="I6" s="80"/>
      <c r="J6" s="80"/>
      <c r="K6" s="15" t="s">
        <v>142</v>
      </c>
      <c r="L6" s="16" t="s">
        <v>33</v>
      </c>
      <c r="M6" s="15" t="s">
        <v>145</v>
      </c>
      <c r="N6" s="15" t="s">
        <v>292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19" customFormat="1" ht="13.5" customHeight="1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</row>
    <row r="8" spans="1:30" s="24" customFormat="1" ht="46.8">
      <c r="A8" s="20">
        <v>1</v>
      </c>
      <c r="B8" s="21" t="s">
        <v>162</v>
      </c>
      <c r="C8" s="22">
        <f>C10+C26+C34+C42</f>
        <v>189285.80000000002</v>
      </c>
      <c r="D8" s="22">
        <f>D10+D26+D34+D42</f>
        <v>165919.69999999998</v>
      </c>
      <c r="E8" s="22">
        <f>E10+E26+E34+E42</f>
        <v>0</v>
      </c>
      <c r="F8" s="22">
        <f>F26</f>
        <v>23366.1</v>
      </c>
      <c r="G8" s="22">
        <f>G10+G26+G34+G42</f>
        <v>0</v>
      </c>
      <c r="H8" s="22">
        <f>H10+H26+H34+H42</f>
        <v>29753.98</v>
      </c>
      <c r="I8" s="66" t="s">
        <v>151</v>
      </c>
      <c r="J8" s="23">
        <f>J10+J26+J34+J42</f>
        <v>29753.98</v>
      </c>
      <c r="K8" s="23">
        <f>K10+K26+K34+K42</f>
        <v>29753.98</v>
      </c>
      <c r="L8" s="23">
        <f>L10+L26+L34+L42</f>
        <v>0</v>
      </c>
      <c r="M8" s="23">
        <v>0</v>
      </c>
      <c r="N8" s="23">
        <f>N10+N26+N34+N42</f>
        <v>0</v>
      </c>
    </row>
    <row r="9" spans="1:30" s="24" customFormat="1" ht="15.75" customHeight="1">
      <c r="A9" s="25"/>
      <c r="B9" s="26" t="s">
        <v>59</v>
      </c>
      <c r="C9" s="27"/>
      <c r="D9" s="27"/>
      <c r="E9" s="27"/>
      <c r="F9" s="27"/>
      <c r="G9" s="27"/>
      <c r="H9" s="27"/>
      <c r="I9" s="28"/>
      <c r="J9" s="29"/>
      <c r="K9" s="29"/>
      <c r="L9" s="29"/>
      <c r="M9" s="29"/>
      <c r="N9" s="29"/>
    </row>
    <row r="10" spans="1:30" s="12" customFormat="1" ht="54.75" customHeight="1">
      <c r="A10" s="25" t="s">
        <v>2</v>
      </c>
      <c r="B10" s="30" t="s">
        <v>1</v>
      </c>
      <c r="C10" s="31">
        <f>C12+C16</f>
        <v>89303.3</v>
      </c>
      <c r="D10" s="31">
        <f>D12+D16</f>
        <v>89303.3</v>
      </c>
      <c r="E10" s="31">
        <f t="shared" ref="E10:G10" si="0">E12+E16</f>
        <v>0</v>
      </c>
      <c r="F10" s="31">
        <f t="shared" si="0"/>
        <v>0</v>
      </c>
      <c r="G10" s="31">
        <f t="shared" si="0"/>
        <v>0</v>
      </c>
      <c r="H10" s="31">
        <f>H12+H16</f>
        <v>28919.18</v>
      </c>
      <c r="I10" s="25"/>
      <c r="J10" s="32">
        <f>J12+J16</f>
        <v>28919.18</v>
      </c>
      <c r="K10" s="32">
        <f>K12+K16</f>
        <v>28919.18</v>
      </c>
      <c r="L10" s="31">
        <f t="shared" ref="L10:N10" si="1">L12+L16</f>
        <v>0</v>
      </c>
      <c r="M10" s="31">
        <f t="shared" si="1"/>
        <v>0</v>
      </c>
      <c r="N10" s="31">
        <f t="shared" si="1"/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s="35" customFormat="1" ht="15.75" customHeight="1">
      <c r="A11" s="33"/>
      <c r="B11" s="26" t="s">
        <v>59</v>
      </c>
      <c r="C11" s="31"/>
      <c r="D11" s="31"/>
      <c r="E11" s="31"/>
      <c r="F11" s="31"/>
      <c r="G11" s="31"/>
      <c r="H11" s="31"/>
      <c r="I11" s="33"/>
      <c r="J11" s="32"/>
      <c r="K11" s="32"/>
      <c r="L11" s="32"/>
      <c r="M11" s="32"/>
      <c r="N11" s="32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s="12" customFormat="1" ht="47.25" customHeight="1">
      <c r="A12" s="25" t="s">
        <v>165</v>
      </c>
      <c r="B12" s="36" t="s">
        <v>19</v>
      </c>
      <c r="C12" s="37">
        <f>C14+C15</f>
        <v>70753.3</v>
      </c>
      <c r="D12" s="37">
        <f>D14+D15</f>
        <v>70753.3</v>
      </c>
      <c r="E12" s="37"/>
      <c r="F12" s="37"/>
      <c r="G12" s="37"/>
      <c r="H12" s="37">
        <f>H14</f>
        <v>27789.31</v>
      </c>
      <c r="I12" s="25"/>
      <c r="J12" s="38">
        <f>J14+J15</f>
        <v>27789.31</v>
      </c>
      <c r="K12" s="38">
        <f>K14+K15</f>
        <v>27789.31</v>
      </c>
      <c r="L12" s="38"/>
      <c r="M12" s="38"/>
      <c r="N12" s="3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s="12" customFormat="1" ht="19.5" customHeight="1">
      <c r="A13" s="25"/>
      <c r="B13" s="39" t="s">
        <v>20</v>
      </c>
      <c r="C13" s="27"/>
      <c r="D13" s="27"/>
      <c r="E13" s="27"/>
      <c r="F13" s="27"/>
      <c r="G13" s="27"/>
      <c r="H13" s="27"/>
      <c r="I13" s="25"/>
      <c r="J13" s="29"/>
      <c r="K13" s="29"/>
      <c r="L13" s="29"/>
      <c r="M13" s="29"/>
      <c r="N13" s="2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s="12" customFormat="1" ht="31.2">
      <c r="A14" s="40" t="s">
        <v>166</v>
      </c>
      <c r="B14" s="41" t="s">
        <v>3</v>
      </c>
      <c r="C14" s="27">
        <v>68946.97</v>
      </c>
      <c r="D14" s="27">
        <v>68946.97</v>
      </c>
      <c r="E14" s="27"/>
      <c r="F14" s="27"/>
      <c r="G14" s="27"/>
      <c r="H14" s="27">
        <v>27789.31</v>
      </c>
      <c r="I14" s="25"/>
      <c r="J14" s="29">
        <v>27789.31</v>
      </c>
      <c r="K14" s="29">
        <v>27789.31</v>
      </c>
      <c r="L14" s="29"/>
      <c r="M14" s="29"/>
      <c r="N14" s="2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s="12" customFormat="1">
      <c r="A15" s="40" t="s">
        <v>167</v>
      </c>
      <c r="B15" s="41" t="s">
        <v>143</v>
      </c>
      <c r="C15" s="27">
        <v>1806.33</v>
      </c>
      <c r="D15" s="27">
        <v>1806.33</v>
      </c>
      <c r="E15" s="27"/>
      <c r="F15" s="27"/>
      <c r="G15" s="27"/>
      <c r="H15" s="29">
        <v>0</v>
      </c>
      <c r="I15" s="25"/>
      <c r="J15" s="29">
        <v>0</v>
      </c>
      <c r="K15" s="29">
        <v>0</v>
      </c>
      <c r="L15" s="29"/>
      <c r="M15" s="29"/>
      <c r="N15" s="2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s="12" customFormat="1" ht="47.25" customHeight="1">
      <c r="A16" s="40" t="s">
        <v>168</v>
      </c>
      <c r="B16" s="42" t="s">
        <v>18</v>
      </c>
      <c r="C16" s="37">
        <f>C18+C19+C20+C21+C22+C23+C24+C25</f>
        <v>18550</v>
      </c>
      <c r="D16" s="37">
        <f>D18+D19+D20+D21+D22+D23+D24+D25</f>
        <v>18550</v>
      </c>
      <c r="E16" s="37"/>
      <c r="F16" s="37"/>
      <c r="G16" s="37"/>
      <c r="H16" s="37">
        <f>H18</f>
        <v>1129.8699999999999</v>
      </c>
      <c r="I16" s="25"/>
      <c r="J16" s="38">
        <f>J18+J19+J20+J21+J22+J23+J24+J25</f>
        <v>1129.8699999999999</v>
      </c>
      <c r="K16" s="38">
        <f>K18+K19+K20+K21+K22+K23+K24+K25</f>
        <v>1129.8699999999999</v>
      </c>
      <c r="L16" s="38"/>
      <c r="M16" s="38"/>
      <c r="N16" s="38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s="12" customFormat="1" ht="17.25" customHeight="1">
      <c r="A17" s="40"/>
      <c r="B17" s="39" t="s">
        <v>20</v>
      </c>
      <c r="C17" s="27"/>
      <c r="D17" s="27"/>
      <c r="E17" s="27"/>
      <c r="F17" s="27"/>
      <c r="G17" s="27"/>
      <c r="H17" s="27"/>
      <c r="I17" s="25"/>
      <c r="J17" s="29"/>
      <c r="K17" s="29"/>
      <c r="L17" s="29"/>
      <c r="M17" s="29"/>
      <c r="N17" s="2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s="12" customFormat="1" ht="46.8">
      <c r="A18" s="40" t="s">
        <v>169</v>
      </c>
      <c r="B18" s="41" t="s">
        <v>5</v>
      </c>
      <c r="C18" s="27">
        <v>3250</v>
      </c>
      <c r="D18" s="27">
        <v>3250</v>
      </c>
      <c r="E18" s="27"/>
      <c r="F18" s="27"/>
      <c r="G18" s="27"/>
      <c r="H18" s="27">
        <v>1129.8699999999999</v>
      </c>
      <c r="I18" s="25"/>
      <c r="J18" s="29">
        <v>1129.8699999999999</v>
      </c>
      <c r="K18" s="29">
        <v>1129.8699999999999</v>
      </c>
      <c r="L18" s="29"/>
      <c r="M18" s="29"/>
      <c r="N18" s="2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s="12" customFormat="1">
      <c r="A19" s="40" t="s">
        <v>170</v>
      </c>
      <c r="B19" s="41" t="s">
        <v>7</v>
      </c>
      <c r="C19" s="27">
        <v>3500</v>
      </c>
      <c r="D19" s="27">
        <v>3500</v>
      </c>
      <c r="E19" s="27"/>
      <c r="F19" s="27"/>
      <c r="G19" s="27"/>
      <c r="H19" s="29">
        <v>0</v>
      </c>
      <c r="I19" s="25"/>
      <c r="J19" s="29">
        <v>0</v>
      </c>
      <c r="K19" s="29">
        <v>0</v>
      </c>
      <c r="L19" s="29"/>
      <c r="M19" s="29"/>
      <c r="N19" s="2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2" customFormat="1" ht="31.5" customHeight="1">
      <c r="A20" s="40" t="s">
        <v>171</v>
      </c>
      <c r="B20" s="41" t="s">
        <v>9</v>
      </c>
      <c r="C20" s="27">
        <v>2000</v>
      </c>
      <c r="D20" s="27">
        <v>2000</v>
      </c>
      <c r="E20" s="27"/>
      <c r="F20" s="27"/>
      <c r="G20" s="27"/>
      <c r="H20" s="29">
        <v>0</v>
      </c>
      <c r="I20" s="25"/>
      <c r="J20" s="29">
        <v>0</v>
      </c>
      <c r="K20" s="29">
        <v>0</v>
      </c>
      <c r="L20" s="29"/>
      <c r="M20" s="29"/>
      <c r="N20" s="2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2" customFormat="1">
      <c r="A21" s="40" t="s">
        <v>172</v>
      </c>
      <c r="B21" s="41" t="s">
        <v>10</v>
      </c>
      <c r="C21" s="27">
        <v>1000</v>
      </c>
      <c r="D21" s="27">
        <v>1000</v>
      </c>
      <c r="E21" s="27"/>
      <c r="F21" s="27"/>
      <c r="G21" s="27"/>
      <c r="H21" s="29">
        <v>0</v>
      </c>
      <c r="I21" s="25"/>
      <c r="J21" s="29">
        <v>0</v>
      </c>
      <c r="K21" s="29">
        <v>0</v>
      </c>
      <c r="L21" s="29"/>
      <c r="M21" s="29"/>
      <c r="N21" s="2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2" customFormat="1">
      <c r="A22" s="40" t="s">
        <v>173</v>
      </c>
      <c r="B22" s="41" t="s">
        <v>11</v>
      </c>
      <c r="C22" s="27">
        <v>800</v>
      </c>
      <c r="D22" s="27">
        <v>800</v>
      </c>
      <c r="E22" s="27"/>
      <c r="F22" s="27"/>
      <c r="G22" s="27"/>
      <c r="H22" s="29">
        <v>0</v>
      </c>
      <c r="I22" s="25"/>
      <c r="J22" s="29">
        <v>0</v>
      </c>
      <c r="K22" s="29">
        <v>0</v>
      </c>
      <c r="L22" s="29"/>
      <c r="M22" s="29"/>
      <c r="N22" s="2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2" customFormat="1" ht="31.2">
      <c r="A23" s="40" t="s">
        <v>174</v>
      </c>
      <c r="B23" s="41" t="s">
        <v>12</v>
      </c>
      <c r="C23" s="27">
        <v>300</v>
      </c>
      <c r="D23" s="27">
        <v>300</v>
      </c>
      <c r="E23" s="27"/>
      <c r="F23" s="27"/>
      <c r="G23" s="27"/>
      <c r="H23" s="29">
        <v>0</v>
      </c>
      <c r="I23" s="25"/>
      <c r="J23" s="29">
        <v>0</v>
      </c>
      <c r="K23" s="29">
        <v>0</v>
      </c>
      <c r="L23" s="29"/>
      <c r="M23" s="29"/>
      <c r="N23" s="29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2" customFormat="1">
      <c r="A24" s="40" t="s">
        <v>175</v>
      </c>
      <c r="B24" s="41" t="s">
        <v>13</v>
      </c>
      <c r="C24" s="27">
        <v>1000</v>
      </c>
      <c r="D24" s="27">
        <v>1000</v>
      </c>
      <c r="E24" s="27"/>
      <c r="F24" s="27"/>
      <c r="G24" s="27"/>
      <c r="H24" s="29">
        <v>0</v>
      </c>
      <c r="I24" s="25"/>
      <c r="J24" s="29">
        <v>0</v>
      </c>
      <c r="K24" s="29">
        <v>0</v>
      </c>
      <c r="L24" s="29"/>
      <c r="M24" s="29"/>
      <c r="N24" s="2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2" customFormat="1" ht="31.2">
      <c r="A25" s="40" t="s">
        <v>176</v>
      </c>
      <c r="B25" s="41" t="s">
        <v>14</v>
      </c>
      <c r="C25" s="27">
        <v>6700</v>
      </c>
      <c r="D25" s="27">
        <v>6700</v>
      </c>
      <c r="E25" s="27"/>
      <c r="F25" s="27"/>
      <c r="G25" s="27"/>
      <c r="H25" s="29">
        <v>0</v>
      </c>
      <c r="I25" s="25"/>
      <c r="J25" s="29">
        <v>0</v>
      </c>
      <c r="K25" s="29">
        <v>0</v>
      </c>
      <c r="L25" s="29"/>
      <c r="M25" s="29"/>
      <c r="N25" s="2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2" customFormat="1" ht="109.2">
      <c r="A26" s="25" t="s">
        <v>4</v>
      </c>
      <c r="B26" s="30" t="s">
        <v>15</v>
      </c>
      <c r="C26" s="31">
        <f>C28+C31</f>
        <v>91166.1</v>
      </c>
      <c r="D26" s="31">
        <f>D28+D31</f>
        <v>67800</v>
      </c>
      <c r="E26" s="31">
        <f>E28+E31</f>
        <v>0</v>
      </c>
      <c r="F26" s="31">
        <f>F28+F31</f>
        <v>23366.1</v>
      </c>
      <c r="G26" s="31">
        <f>G28+G31</f>
        <v>0</v>
      </c>
      <c r="H26" s="31">
        <f>H28</f>
        <v>99.4</v>
      </c>
      <c r="I26" s="25"/>
      <c r="J26" s="32">
        <f>J28+J31</f>
        <v>99.4</v>
      </c>
      <c r="K26" s="32">
        <f>K28+K31</f>
        <v>99.4</v>
      </c>
      <c r="L26" s="31">
        <f>L28+L31</f>
        <v>0</v>
      </c>
      <c r="M26" s="32">
        <f>M31</f>
        <v>0</v>
      </c>
      <c r="N26" s="31">
        <f>N28+N31</f>
        <v>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2" customFormat="1">
      <c r="A27" s="25"/>
      <c r="B27" s="26" t="s">
        <v>59</v>
      </c>
      <c r="C27" s="31"/>
      <c r="D27" s="31"/>
      <c r="E27" s="31"/>
      <c r="F27" s="31"/>
      <c r="G27" s="31"/>
      <c r="H27" s="31"/>
      <c r="I27" s="25"/>
      <c r="J27" s="32"/>
      <c r="K27" s="32"/>
      <c r="L27" s="32"/>
      <c r="M27" s="32"/>
      <c r="N27" s="3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12" customFormat="1" ht="53.25" customHeight="1">
      <c r="A28" s="25" t="s">
        <v>83</v>
      </c>
      <c r="B28" s="36" t="s">
        <v>21</v>
      </c>
      <c r="C28" s="37">
        <f>C30</f>
        <v>42313</v>
      </c>
      <c r="D28" s="37">
        <f>D30</f>
        <v>33000</v>
      </c>
      <c r="E28" s="37"/>
      <c r="F28" s="37">
        <f>F30</f>
        <v>9313</v>
      </c>
      <c r="G28" s="37"/>
      <c r="H28" s="37">
        <f>H30</f>
        <v>99.4</v>
      </c>
      <c r="I28" s="25"/>
      <c r="J28" s="38">
        <f>J30</f>
        <v>99.4</v>
      </c>
      <c r="K28" s="38">
        <f>K30</f>
        <v>99.4</v>
      </c>
      <c r="L28" s="38"/>
      <c r="M28" s="38"/>
      <c r="N28" s="3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2" customFormat="1" ht="15.75" customHeight="1">
      <c r="A29" s="25"/>
      <c r="B29" s="39" t="s">
        <v>20</v>
      </c>
      <c r="C29" s="27"/>
      <c r="D29" s="27"/>
      <c r="E29" s="27"/>
      <c r="F29" s="27"/>
      <c r="G29" s="27"/>
      <c r="H29" s="27"/>
      <c r="I29" s="25"/>
      <c r="J29" s="29"/>
      <c r="K29" s="29"/>
      <c r="L29" s="29"/>
      <c r="M29" s="29"/>
      <c r="N29" s="2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2" customFormat="1" ht="46.8">
      <c r="A30" s="40" t="s">
        <v>177</v>
      </c>
      <c r="B30" s="41" t="s">
        <v>16</v>
      </c>
      <c r="C30" s="27">
        <v>42313</v>
      </c>
      <c r="D30" s="27">
        <v>33000</v>
      </c>
      <c r="E30" s="27"/>
      <c r="F30" s="27">
        <v>9313</v>
      </c>
      <c r="G30" s="27"/>
      <c r="H30" s="27">
        <v>99.4</v>
      </c>
      <c r="I30" s="25"/>
      <c r="J30" s="29">
        <v>99.4</v>
      </c>
      <c r="K30" s="29">
        <v>99.4</v>
      </c>
      <c r="L30" s="29"/>
      <c r="M30" s="29"/>
      <c r="N30" s="2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12" customFormat="1" ht="31.5" customHeight="1">
      <c r="A31" s="40" t="s">
        <v>84</v>
      </c>
      <c r="B31" s="42" t="s">
        <v>22</v>
      </c>
      <c r="C31" s="37">
        <f>C33</f>
        <v>48853.1</v>
      </c>
      <c r="D31" s="37">
        <f>D33</f>
        <v>34800</v>
      </c>
      <c r="E31" s="37"/>
      <c r="F31" s="37">
        <f>F33</f>
        <v>14053.1</v>
      </c>
      <c r="G31" s="37"/>
      <c r="H31" s="38">
        <f>H33</f>
        <v>0</v>
      </c>
      <c r="I31" s="25"/>
      <c r="J31" s="38">
        <f>J33</f>
        <v>0</v>
      </c>
      <c r="K31" s="38">
        <f>K33</f>
        <v>0</v>
      </c>
      <c r="L31" s="38"/>
      <c r="M31" s="38">
        <f>M33</f>
        <v>0</v>
      </c>
      <c r="N31" s="3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12" customFormat="1" ht="17.25" customHeight="1">
      <c r="A32" s="40"/>
      <c r="B32" s="39" t="s">
        <v>20</v>
      </c>
      <c r="C32" s="27"/>
      <c r="D32" s="27"/>
      <c r="E32" s="27"/>
      <c r="F32" s="27"/>
      <c r="G32" s="27"/>
      <c r="H32" s="27"/>
      <c r="I32" s="25"/>
      <c r="J32" s="29"/>
      <c r="K32" s="29"/>
      <c r="L32" s="29"/>
      <c r="M32" s="29"/>
      <c r="N32" s="29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2" customFormat="1" ht="62.4">
      <c r="A33" s="40" t="s">
        <v>178</v>
      </c>
      <c r="B33" s="41" t="s">
        <v>23</v>
      </c>
      <c r="C33" s="27">
        <v>48853.1</v>
      </c>
      <c r="D33" s="27">
        <v>34800</v>
      </c>
      <c r="E33" s="27"/>
      <c r="F33" s="27">
        <v>14053.1</v>
      </c>
      <c r="G33" s="27"/>
      <c r="H33" s="29">
        <v>0</v>
      </c>
      <c r="I33" s="25"/>
      <c r="J33" s="29">
        <v>0</v>
      </c>
      <c r="K33" s="29">
        <v>0</v>
      </c>
      <c r="L33" s="29"/>
      <c r="M33" s="29">
        <v>0</v>
      </c>
      <c r="N33" s="2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2" customFormat="1" ht="31.2">
      <c r="A34" s="40" t="s">
        <v>6</v>
      </c>
      <c r="B34" s="43" t="s">
        <v>24</v>
      </c>
      <c r="C34" s="31">
        <f>C36</f>
        <v>8600</v>
      </c>
      <c r="D34" s="31">
        <f>D36</f>
        <v>8600</v>
      </c>
      <c r="E34" s="31">
        <f t="shared" ref="E34:G34" si="2">E36</f>
        <v>0</v>
      </c>
      <c r="F34" s="31">
        <f t="shared" si="2"/>
        <v>0</v>
      </c>
      <c r="G34" s="31">
        <f t="shared" si="2"/>
        <v>0</v>
      </c>
      <c r="H34" s="31">
        <f>H36</f>
        <v>682.78</v>
      </c>
      <c r="I34" s="25"/>
      <c r="J34" s="32">
        <f>J36</f>
        <v>682.78</v>
      </c>
      <c r="K34" s="32">
        <f>K36</f>
        <v>682.78</v>
      </c>
      <c r="L34" s="31">
        <f t="shared" ref="L34:N34" si="3">L36</f>
        <v>0</v>
      </c>
      <c r="M34" s="31">
        <f t="shared" si="3"/>
        <v>0</v>
      </c>
      <c r="N34" s="31">
        <f t="shared" si="3"/>
        <v>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2" customFormat="1">
      <c r="A35" s="40"/>
      <c r="B35" s="26" t="s">
        <v>59</v>
      </c>
      <c r="C35" s="31"/>
      <c r="D35" s="31"/>
      <c r="E35" s="31"/>
      <c r="F35" s="31"/>
      <c r="G35" s="31"/>
      <c r="H35" s="31"/>
      <c r="I35" s="25"/>
      <c r="J35" s="32"/>
      <c r="K35" s="32"/>
      <c r="L35" s="31"/>
      <c r="M35" s="31"/>
      <c r="N35" s="3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12" customFormat="1" ht="47.25" customHeight="1">
      <c r="A36" s="40" t="s">
        <v>179</v>
      </c>
      <c r="B36" s="42" t="s">
        <v>25</v>
      </c>
      <c r="C36" s="37">
        <f>C38+C39+C40+C41</f>
        <v>8600</v>
      </c>
      <c r="D36" s="37">
        <f>D38+D39+D40+D41</f>
        <v>8600</v>
      </c>
      <c r="E36" s="37"/>
      <c r="F36" s="37"/>
      <c r="G36" s="37"/>
      <c r="H36" s="27">
        <f>H39</f>
        <v>682.78</v>
      </c>
      <c r="I36" s="25"/>
      <c r="J36" s="38">
        <f>J37+J38+J39+J40+J41</f>
        <v>682.78</v>
      </c>
      <c r="K36" s="38">
        <f>K37+K38+K39+K40+K41</f>
        <v>682.78</v>
      </c>
      <c r="L36" s="38"/>
      <c r="M36" s="38"/>
      <c r="N36" s="3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12" customFormat="1">
      <c r="A37" s="40"/>
      <c r="B37" s="39" t="s">
        <v>20</v>
      </c>
      <c r="C37" s="27"/>
      <c r="D37" s="27"/>
      <c r="E37" s="27"/>
      <c r="F37" s="27"/>
      <c r="G37" s="27"/>
      <c r="H37" s="27"/>
      <c r="I37" s="25"/>
      <c r="J37" s="29">
        <v>0</v>
      </c>
      <c r="K37" s="29">
        <v>0</v>
      </c>
      <c r="L37" s="29"/>
      <c r="M37" s="29"/>
      <c r="N37" s="2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2" customFormat="1">
      <c r="A38" s="40" t="s">
        <v>180</v>
      </c>
      <c r="B38" s="41" t="s">
        <v>26</v>
      </c>
      <c r="C38" s="27">
        <v>2000</v>
      </c>
      <c r="D38" s="27">
        <v>2000</v>
      </c>
      <c r="E38" s="27"/>
      <c r="F38" s="27"/>
      <c r="G38" s="27"/>
      <c r="H38" s="29">
        <v>0</v>
      </c>
      <c r="I38" s="25"/>
      <c r="J38" s="29">
        <v>0</v>
      </c>
      <c r="K38" s="29">
        <v>0</v>
      </c>
      <c r="L38" s="29"/>
      <c r="M38" s="29"/>
      <c r="N38" s="29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2" customFormat="1" ht="31.2">
      <c r="A39" s="40" t="s">
        <v>181</v>
      </c>
      <c r="B39" s="41" t="s">
        <v>27</v>
      </c>
      <c r="C39" s="27">
        <v>800</v>
      </c>
      <c r="D39" s="27">
        <v>800</v>
      </c>
      <c r="E39" s="27"/>
      <c r="F39" s="27"/>
      <c r="G39" s="27"/>
      <c r="H39" s="27">
        <v>682.78</v>
      </c>
      <c r="I39" s="25"/>
      <c r="J39" s="29">
        <v>682.78</v>
      </c>
      <c r="K39" s="29">
        <v>682.78</v>
      </c>
      <c r="L39" s="29"/>
      <c r="M39" s="29"/>
      <c r="N39" s="2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2" customFormat="1">
      <c r="A40" s="40" t="s">
        <v>182</v>
      </c>
      <c r="B40" s="41" t="s">
        <v>28</v>
      </c>
      <c r="C40" s="27">
        <v>1500</v>
      </c>
      <c r="D40" s="27">
        <v>1500</v>
      </c>
      <c r="E40" s="27"/>
      <c r="F40" s="27"/>
      <c r="G40" s="27"/>
      <c r="H40" s="29">
        <v>0</v>
      </c>
      <c r="I40" s="25"/>
      <c r="J40" s="29">
        <v>0</v>
      </c>
      <c r="K40" s="29">
        <v>0</v>
      </c>
      <c r="L40" s="29"/>
      <c r="M40" s="29"/>
      <c r="N40" s="29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2" customFormat="1" ht="33.75" customHeight="1">
      <c r="A41" s="40" t="s">
        <v>183</v>
      </c>
      <c r="B41" s="41" t="s">
        <v>29</v>
      </c>
      <c r="C41" s="27">
        <v>4300</v>
      </c>
      <c r="D41" s="27">
        <v>4300</v>
      </c>
      <c r="E41" s="27"/>
      <c r="F41" s="27"/>
      <c r="G41" s="27"/>
      <c r="H41" s="29">
        <v>0</v>
      </c>
      <c r="I41" s="25"/>
      <c r="J41" s="29">
        <v>0</v>
      </c>
      <c r="K41" s="29">
        <v>0</v>
      </c>
      <c r="L41" s="29"/>
      <c r="M41" s="29"/>
      <c r="N41" s="29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2" customFormat="1" ht="46.8">
      <c r="A42" s="40" t="s">
        <v>8</v>
      </c>
      <c r="B42" s="43" t="s">
        <v>30</v>
      </c>
      <c r="C42" s="31">
        <f>C44</f>
        <v>216.4</v>
      </c>
      <c r="D42" s="31">
        <f>D44</f>
        <v>216.4</v>
      </c>
      <c r="E42" s="31">
        <f t="shared" ref="E42:G42" si="4">E44</f>
        <v>0</v>
      </c>
      <c r="F42" s="31">
        <f t="shared" si="4"/>
        <v>0</v>
      </c>
      <c r="G42" s="31">
        <f t="shared" si="4"/>
        <v>0</v>
      </c>
      <c r="H42" s="31">
        <f>H44</f>
        <v>52.62</v>
      </c>
      <c r="I42" s="25"/>
      <c r="J42" s="32">
        <f>J44</f>
        <v>52.62</v>
      </c>
      <c r="K42" s="32">
        <f>K44</f>
        <v>52.62</v>
      </c>
      <c r="L42" s="31">
        <f t="shared" ref="L42:N42" si="5">L44</f>
        <v>0</v>
      </c>
      <c r="M42" s="31">
        <f t="shared" si="5"/>
        <v>0</v>
      </c>
      <c r="N42" s="31">
        <f t="shared" si="5"/>
        <v>0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12" customFormat="1">
      <c r="A43" s="40"/>
      <c r="B43" s="41" t="s">
        <v>59</v>
      </c>
      <c r="C43" s="31"/>
      <c r="D43" s="31"/>
      <c r="E43" s="31"/>
      <c r="F43" s="31"/>
      <c r="G43" s="31"/>
      <c r="H43" s="31"/>
      <c r="I43" s="25"/>
      <c r="J43" s="32"/>
      <c r="K43" s="32"/>
      <c r="L43" s="31"/>
      <c r="M43" s="31"/>
      <c r="N43" s="3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12" customFormat="1" ht="38.25" customHeight="1">
      <c r="A44" s="40" t="s">
        <v>184</v>
      </c>
      <c r="B44" s="42" t="s">
        <v>31</v>
      </c>
      <c r="C44" s="37">
        <f>C46</f>
        <v>216.4</v>
      </c>
      <c r="D44" s="37">
        <f t="shared" ref="D44" si="6">D46</f>
        <v>216.4</v>
      </c>
      <c r="E44" s="37"/>
      <c r="F44" s="37"/>
      <c r="G44" s="37"/>
      <c r="H44" s="27">
        <f>H46</f>
        <v>52.62</v>
      </c>
      <c r="I44" s="25"/>
      <c r="J44" s="38">
        <f>J46</f>
        <v>52.62</v>
      </c>
      <c r="K44" s="38">
        <f>K46</f>
        <v>52.62</v>
      </c>
      <c r="L44" s="38"/>
      <c r="M44" s="38"/>
      <c r="N44" s="38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2" customFormat="1">
      <c r="A45" s="40"/>
      <c r="B45" s="39" t="s">
        <v>20</v>
      </c>
      <c r="C45" s="27"/>
      <c r="D45" s="27"/>
      <c r="E45" s="27"/>
      <c r="F45" s="27"/>
      <c r="G45" s="27"/>
      <c r="H45" s="27"/>
      <c r="I45" s="25"/>
      <c r="J45" s="29"/>
      <c r="K45" s="29"/>
      <c r="L45" s="29"/>
      <c r="M45" s="29"/>
      <c r="N45" s="2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2" customFormat="1" ht="78">
      <c r="A46" s="40" t="s">
        <v>185</v>
      </c>
      <c r="B46" s="41" t="s">
        <v>149</v>
      </c>
      <c r="C46" s="27">
        <v>216.4</v>
      </c>
      <c r="D46" s="27">
        <v>216.4</v>
      </c>
      <c r="E46" s="27"/>
      <c r="F46" s="27"/>
      <c r="G46" s="27"/>
      <c r="H46" s="27">
        <v>52.62</v>
      </c>
      <c r="I46" s="25"/>
      <c r="J46" s="29">
        <v>52.62</v>
      </c>
      <c r="K46" s="29">
        <v>52.62</v>
      </c>
      <c r="L46" s="29"/>
      <c r="M46" s="29"/>
      <c r="N46" s="29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45" customFormat="1" ht="69">
      <c r="A47" s="20">
        <v>2</v>
      </c>
      <c r="B47" s="21" t="s">
        <v>161</v>
      </c>
      <c r="C47" s="22">
        <f>C49</f>
        <v>27069.65</v>
      </c>
      <c r="D47" s="22">
        <f t="shared" ref="D47:H47" si="7">D49</f>
        <v>3941.34</v>
      </c>
      <c r="E47" s="22">
        <f t="shared" si="7"/>
        <v>1591.7</v>
      </c>
      <c r="F47" s="22">
        <f t="shared" si="7"/>
        <v>3941.34</v>
      </c>
      <c r="G47" s="22">
        <f t="shared" si="7"/>
        <v>17595.27</v>
      </c>
      <c r="H47" s="22">
        <f t="shared" si="7"/>
        <v>2850.01</v>
      </c>
      <c r="I47" s="67" t="s">
        <v>293</v>
      </c>
      <c r="J47" s="23">
        <f>J49</f>
        <v>2850.01</v>
      </c>
      <c r="K47" s="23">
        <f t="shared" ref="K47:N47" si="8">K49</f>
        <v>401.95</v>
      </c>
      <c r="L47" s="23">
        <f t="shared" si="8"/>
        <v>162.33000000000001</v>
      </c>
      <c r="M47" s="23">
        <f t="shared" si="8"/>
        <v>401.95</v>
      </c>
      <c r="N47" s="23">
        <f t="shared" si="8"/>
        <v>1883.78</v>
      </c>
      <c r="O47" s="11"/>
    </row>
    <row r="48" spans="1:30" s="45" customFormat="1" ht="18" customHeight="1">
      <c r="A48" s="25"/>
      <c r="B48" s="39" t="s">
        <v>20</v>
      </c>
      <c r="C48" s="27"/>
      <c r="D48" s="27"/>
      <c r="E48" s="27"/>
      <c r="F48" s="27"/>
      <c r="G48" s="27"/>
      <c r="H48" s="27"/>
      <c r="I48" s="33"/>
      <c r="J48" s="32"/>
      <c r="K48" s="32"/>
      <c r="L48" s="32"/>
      <c r="M48" s="32"/>
      <c r="N48" s="32"/>
      <c r="O48" s="11"/>
    </row>
    <row r="49" spans="1:30" s="12" customFormat="1" ht="46.8">
      <c r="A49" s="40" t="s">
        <v>17</v>
      </c>
      <c r="B49" s="41" t="s">
        <v>32</v>
      </c>
      <c r="C49" s="27">
        <v>27069.65</v>
      </c>
      <c r="D49" s="27">
        <v>3941.34</v>
      </c>
      <c r="E49" s="27">
        <v>1591.7</v>
      </c>
      <c r="F49" s="27">
        <v>3941.34</v>
      </c>
      <c r="G49" s="27">
        <v>17595.27</v>
      </c>
      <c r="H49" s="27">
        <v>2850.01</v>
      </c>
      <c r="I49" s="25"/>
      <c r="J49" s="29">
        <v>2850.01</v>
      </c>
      <c r="K49" s="29">
        <v>401.95</v>
      </c>
      <c r="L49" s="29">
        <v>162.33000000000001</v>
      </c>
      <c r="M49" s="29">
        <v>401.95</v>
      </c>
      <c r="N49" s="29">
        <v>1883.78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48" customFormat="1" ht="41.4">
      <c r="A50" s="46">
        <v>3</v>
      </c>
      <c r="B50" s="21" t="s">
        <v>160</v>
      </c>
      <c r="C50" s="22">
        <f>C52+C57+C60</f>
        <v>78749.23000000001</v>
      </c>
      <c r="D50" s="22">
        <f>D52+D57+D60</f>
        <v>42241.98</v>
      </c>
      <c r="E50" s="22">
        <f>E52+E57+E60</f>
        <v>0</v>
      </c>
      <c r="F50" s="22">
        <f>F52+F60</f>
        <v>35807.25</v>
      </c>
      <c r="G50" s="22">
        <f>G52</f>
        <v>700</v>
      </c>
      <c r="H50" s="22">
        <f>H52+H60</f>
        <v>12234.3</v>
      </c>
      <c r="I50" s="67" t="s">
        <v>151</v>
      </c>
      <c r="J50" s="22">
        <f>J52+J57+J60</f>
        <v>16702.730000000003</v>
      </c>
      <c r="K50" s="22">
        <f>K52+K57+K60</f>
        <v>7805.24</v>
      </c>
      <c r="L50" s="22">
        <f>L52+L57+L60</f>
        <v>0</v>
      </c>
      <c r="M50" s="22">
        <f>M52+M60</f>
        <v>8897.49</v>
      </c>
      <c r="N50" s="22">
        <f>N52</f>
        <v>0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</row>
    <row r="51" spans="1:30" s="51" customFormat="1">
      <c r="A51" s="49"/>
      <c r="B51" s="26" t="s">
        <v>59</v>
      </c>
      <c r="C51" s="31"/>
      <c r="D51" s="31"/>
      <c r="E51" s="31"/>
      <c r="F51" s="31"/>
      <c r="G51" s="31"/>
      <c r="H51" s="31"/>
      <c r="I51" s="27"/>
      <c r="J51" s="31"/>
      <c r="K51" s="31"/>
      <c r="L51" s="31"/>
      <c r="M51" s="31"/>
      <c r="N51" s="31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1:30" s="14" customFormat="1" ht="42.75" customHeight="1">
      <c r="A52" s="52" t="s">
        <v>41</v>
      </c>
      <c r="B52" s="42" t="s">
        <v>34</v>
      </c>
      <c r="C52" s="37">
        <f>C54+C55+C56</f>
        <v>67968.710000000006</v>
      </c>
      <c r="D52" s="37">
        <f>D54+D55+D56</f>
        <v>36629.9</v>
      </c>
      <c r="E52" s="37"/>
      <c r="F52" s="37">
        <f>F54</f>
        <v>30638.81</v>
      </c>
      <c r="G52" s="37">
        <f>G55</f>
        <v>700</v>
      </c>
      <c r="H52" s="37">
        <f>H54+H55+H56</f>
        <v>11735.3</v>
      </c>
      <c r="I52" s="28"/>
      <c r="J52" s="37">
        <f>J54+J55+J56</f>
        <v>10123.210000000001</v>
      </c>
      <c r="K52" s="37">
        <f>K54+K55+K56</f>
        <v>6394.16</v>
      </c>
      <c r="L52" s="37"/>
      <c r="M52" s="37">
        <f>M54</f>
        <v>3729.05</v>
      </c>
      <c r="N52" s="37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s="14" customFormat="1">
      <c r="A53" s="52"/>
      <c r="B53" s="39" t="s">
        <v>20</v>
      </c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27"/>
      <c r="N53" s="27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s="14" customFormat="1" ht="46.8">
      <c r="A54" s="52" t="s">
        <v>186</v>
      </c>
      <c r="B54" s="41" t="s">
        <v>35</v>
      </c>
      <c r="C54" s="27">
        <f>D54+E54+F54+G54</f>
        <v>64122.91</v>
      </c>
      <c r="D54" s="27">
        <v>33484.1</v>
      </c>
      <c r="E54" s="27"/>
      <c r="F54" s="27">
        <v>30638.81</v>
      </c>
      <c r="G54" s="27"/>
      <c r="H54" s="27">
        <v>11735.3</v>
      </c>
      <c r="I54" s="28"/>
      <c r="J54" s="27">
        <v>9909.44</v>
      </c>
      <c r="K54" s="27">
        <v>6180.39</v>
      </c>
      <c r="L54" s="27"/>
      <c r="M54" s="27">
        <v>3729.05</v>
      </c>
      <c r="N54" s="27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s="14" customFormat="1" ht="42" customHeight="1">
      <c r="A55" s="52" t="s">
        <v>187</v>
      </c>
      <c r="B55" s="41" t="s">
        <v>36</v>
      </c>
      <c r="C55" s="27">
        <f>D55+E55+F55+G55</f>
        <v>2795.8</v>
      </c>
      <c r="D55" s="27">
        <v>2095.8000000000002</v>
      </c>
      <c r="E55" s="27"/>
      <c r="F55" s="27"/>
      <c r="G55" s="27">
        <v>700</v>
      </c>
      <c r="H55" s="27">
        <v>0</v>
      </c>
      <c r="I55" s="28"/>
      <c r="J55" s="27">
        <v>47.61</v>
      </c>
      <c r="K55" s="27">
        <v>47.61</v>
      </c>
      <c r="L55" s="27"/>
      <c r="M55" s="27"/>
      <c r="N55" s="27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s="14" customFormat="1">
      <c r="A56" s="52" t="s">
        <v>188</v>
      </c>
      <c r="B56" s="41" t="s">
        <v>37</v>
      </c>
      <c r="C56" s="27">
        <v>1050</v>
      </c>
      <c r="D56" s="27">
        <v>1050</v>
      </c>
      <c r="E56" s="27"/>
      <c r="F56" s="27"/>
      <c r="G56" s="27"/>
      <c r="H56" s="27">
        <v>0</v>
      </c>
      <c r="I56" s="28"/>
      <c r="J56" s="27">
        <v>166.16</v>
      </c>
      <c r="K56" s="27">
        <v>166.16</v>
      </c>
      <c r="L56" s="27"/>
      <c r="M56" s="27"/>
      <c r="N56" s="27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s="14" customFormat="1" ht="53.25" customHeight="1">
      <c r="A57" s="52" t="s">
        <v>43</v>
      </c>
      <c r="B57" s="42" t="s">
        <v>38</v>
      </c>
      <c r="C57" s="37">
        <f>C59</f>
        <v>4200</v>
      </c>
      <c r="D57" s="37">
        <f>D59</f>
        <v>4200</v>
      </c>
      <c r="E57" s="37"/>
      <c r="F57" s="37"/>
      <c r="G57" s="37"/>
      <c r="H57" s="37">
        <f>H59</f>
        <v>0</v>
      </c>
      <c r="I57" s="28"/>
      <c r="J57" s="37">
        <f>J59</f>
        <v>0</v>
      </c>
      <c r="K57" s="37">
        <f>K59</f>
        <v>0</v>
      </c>
      <c r="L57" s="37"/>
      <c r="M57" s="37"/>
      <c r="N57" s="37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s="14" customFormat="1" ht="18" customHeight="1">
      <c r="A58" s="52"/>
      <c r="B58" s="39" t="s">
        <v>20</v>
      </c>
      <c r="C58" s="27"/>
      <c r="D58" s="27"/>
      <c r="E58" s="27"/>
      <c r="F58" s="27"/>
      <c r="G58" s="27"/>
      <c r="H58" s="27"/>
      <c r="I58" s="28"/>
      <c r="J58" s="27"/>
      <c r="K58" s="27"/>
      <c r="L58" s="27"/>
      <c r="M58" s="27"/>
      <c r="N58" s="27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s="14" customFormat="1">
      <c r="A59" s="52" t="s">
        <v>189</v>
      </c>
      <c r="B59" s="41" t="s">
        <v>39</v>
      </c>
      <c r="C59" s="27">
        <v>4200</v>
      </c>
      <c r="D59" s="27">
        <v>4200</v>
      </c>
      <c r="E59" s="27"/>
      <c r="F59" s="27"/>
      <c r="G59" s="27"/>
      <c r="H59" s="27">
        <v>0</v>
      </c>
      <c r="I59" s="28"/>
      <c r="J59" s="27">
        <v>0</v>
      </c>
      <c r="K59" s="27">
        <v>0</v>
      </c>
      <c r="L59" s="27"/>
      <c r="M59" s="27"/>
      <c r="N59" s="27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s="14" customFormat="1" ht="31.5" customHeight="1">
      <c r="A60" s="52" t="s">
        <v>65</v>
      </c>
      <c r="B60" s="42" t="s">
        <v>40</v>
      </c>
      <c r="C60" s="37">
        <f>C62+C63</f>
        <v>6580.52</v>
      </c>
      <c r="D60" s="37">
        <f>D62+D63</f>
        <v>1412.08</v>
      </c>
      <c r="E60" s="37"/>
      <c r="F60" s="37">
        <f>F62</f>
        <v>5168.4399999999996</v>
      </c>
      <c r="G60" s="37"/>
      <c r="H60" s="37">
        <f>H62+H63</f>
        <v>499</v>
      </c>
      <c r="I60" s="28"/>
      <c r="J60" s="37">
        <f>J62+J63</f>
        <v>6579.52</v>
      </c>
      <c r="K60" s="37">
        <f>K62+K63</f>
        <v>1411.08</v>
      </c>
      <c r="L60" s="37"/>
      <c r="M60" s="37">
        <f>M62</f>
        <v>5168.4399999999996</v>
      </c>
      <c r="N60" s="37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s="14" customFormat="1">
      <c r="A61" s="52"/>
      <c r="B61" s="39" t="s">
        <v>20</v>
      </c>
      <c r="C61" s="27"/>
      <c r="D61" s="27"/>
      <c r="E61" s="27"/>
      <c r="F61" s="27"/>
      <c r="G61" s="27"/>
      <c r="H61" s="27"/>
      <c r="I61" s="28"/>
      <c r="J61" s="27"/>
      <c r="K61" s="27"/>
      <c r="L61" s="27"/>
      <c r="M61" s="27"/>
      <c r="N61" s="27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s="14" customFormat="1" ht="158.4">
      <c r="A62" s="53" t="s">
        <v>190</v>
      </c>
      <c r="B62" s="41" t="s">
        <v>42</v>
      </c>
      <c r="C62" s="27">
        <v>6080.52</v>
      </c>
      <c r="D62" s="27">
        <v>912.08</v>
      </c>
      <c r="E62" s="27"/>
      <c r="F62" s="27">
        <v>5168.4399999999996</v>
      </c>
      <c r="G62" s="27"/>
      <c r="H62" s="27">
        <v>0</v>
      </c>
      <c r="I62" s="65" t="s">
        <v>290</v>
      </c>
      <c r="J62" s="27">
        <v>6080.52</v>
      </c>
      <c r="K62" s="27">
        <v>912.08</v>
      </c>
      <c r="L62" s="27"/>
      <c r="M62" s="27">
        <v>5168.4399999999996</v>
      </c>
      <c r="N62" s="27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s="14" customFormat="1" ht="46.8">
      <c r="A63" s="52" t="s">
        <v>191</v>
      </c>
      <c r="B63" s="41" t="s">
        <v>44</v>
      </c>
      <c r="C63" s="27">
        <v>500</v>
      </c>
      <c r="D63" s="27">
        <v>500</v>
      </c>
      <c r="E63" s="27"/>
      <c r="F63" s="27"/>
      <c r="G63" s="27"/>
      <c r="H63" s="27">
        <v>499</v>
      </c>
      <c r="I63" s="28"/>
      <c r="J63" s="27">
        <v>499</v>
      </c>
      <c r="K63" s="27">
        <v>499</v>
      </c>
      <c r="L63" s="27"/>
      <c r="M63" s="27"/>
      <c r="N63" s="27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</row>
    <row r="64" spans="1:30" s="55" customFormat="1" ht="31.2">
      <c r="A64" s="46">
        <v>4</v>
      </c>
      <c r="B64" s="21" t="s">
        <v>159</v>
      </c>
      <c r="C64" s="22">
        <f>C66+C71</f>
        <v>2000</v>
      </c>
      <c r="D64" s="22">
        <f>D66+D71</f>
        <v>2000</v>
      </c>
      <c r="E64" s="22">
        <f t="shared" ref="E64:H64" si="9">E66+E71</f>
        <v>0</v>
      </c>
      <c r="F64" s="22">
        <f t="shared" si="9"/>
        <v>0</v>
      </c>
      <c r="G64" s="22">
        <f t="shared" si="9"/>
        <v>0</v>
      </c>
      <c r="H64" s="22">
        <f t="shared" si="9"/>
        <v>0</v>
      </c>
      <c r="I64" s="44"/>
      <c r="J64" s="22">
        <f>J66+J71</f>
        <v>0</v>
      </c>
      <c r="K64" s="22">
        <f>K66+K71</f>
        <v>0</v>
      </c>
      <c r="L64" s="22">
        <f t="shared" ref="L64:N64" si="10">L66+L71</f>
        <v>0</v>
      </c>
      <c r="M64" s="22">
        <f t="shared" si="10"/>
        <v>0</v>
      </c>
      <c r="N64" s="22">
        <f t="shared" si="10"/>
        <v>0</v>
      </c>
    </row>
    <row r="65" spans="1:30" s="55" customFormat="1" ht="17.399999999999999">
      <c r="A65" s="49"/>
      <c r="B65" s="26" t="s">
        <v>59</v>
      </c>
      <c r="C65" s="31"/>
      <c r="D65" s="31"/>
      <c r="E65" s="31"/>
      <c r="F65" s="31"/>
      <c r="G65" s="31"/>
      <c r="H65" s="31"/>
      <c r="I65" s="27"/>
      <c r="J65" s="31"/>
      <c r="K65" s="31"/>
      <c r="L65" s="31"/>
      <c r="M65" s="31"/>
      <c r="N65" s="31"/>
    </row>
    <row r="66" spans="1:30" s="56" customFormat="1" ht="53.25" customHeight="1">
      <c r="A66" s="28" t="s">
        <v>66</v>
      </c>
      <c r="B66" s="36" t="s">
        <v>45</v>
      </c>
      <c r="C66" s="37">
        <f>C68+C69+C70</f>
        <v>200</v>
      </c>
      <c r="D66" s="37">
        <f>D68+D69+D70</f>
        <v>200</v>
      </c>
      <c r="E66" s="37"/>
      <c r="F66" s="37"/>
      <c r="G66" s="37"/>
      <c r="H66" s="37">
        <f>H68+H69+H70</f>
        <v>0</v>
      </c>
      <c r="I66" s="28"/>
      <c r="J66" s="37">
        <f>J68+J69+J70</f>
        <v>0</v>
      </c>
      <c r="K66" s="37">
        <f>K68+K69+K70</f>
        <v>0</v>
      </c>
      <c r="L66" s="37"/>
      <c r="M66" s="37"/>
      <c r="N66" s="37"/>
    </row>
    <row r="67" spans="1:30" s="56" customFormat="1" ht="18">
      <c r="A67" s="28"/>
      <c r="B67" s="39" t="s">
        <v>20</v>
      </c>
      <c r="C67" s="27"/>
      <c r="D67" s="27"/>
      <c r="E67" s="27"/>
      <c r="F67" s="27"/>
      <c r="G67" s="27"/>
      <c r="H67" s="27"/>
      <c r="I67" s="28"/>
      <c r="J67" s="27"/>
      <c r="K67" s="27"/>
      <c r="L67" s="27"/>
      <c r="M67" s="27"/>
      <c r="N67" s="27"/>
    </row>
    <row r="68" spans="1:30" s="14" customFormat="1" ht="31.2">
      <c r="A68" s="52" t="s">
        <v>111</v>
      </c>
      <c r="B68" s="41" t="s">
        <v>46</v>
      </c>
      <c r="C68" s="27">
        <v>40</v>
      </c>
      <c r="D68" s="27">
        <v>40</v>
      </c>
      <c r="E68" s="27"/>
      <c r="F68" s="27"/>
      <c r="G68" s="27"/>
      <c r="H68" s="27">
        <v>0</v>
      </c>
      <c r="I68" s="28"/>
      <c r="J68" s="27">
        <v>0</v>
      </c>
      <c r="K68" s="27">
        <v>0</v>
      </c>
      <c r="L68" s="27"/>
      <c r="M68" s="27"/>
      <c r="N68" s="27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</row>
    <row r="69" spans="1:30" s="14" customFormat="1" ht="31.2">
      <c r="A69" s="52" t="s">
        <v>192</v>
      </c>
      <c r="B69" s="41" t="s">
        <v>47</v>
      </c>
      <c r="C69" s="27">
        <v>150</v>
      </c>
      <c r="D69" s="27">
        <v>150</v>
      </c>
      <c r="E69" s="27"/>
      <c r="F69" s="27"/>
      <c r="G69" s="27"/>
      <c r="H69" s="27">
        <v>0</v>
      </c>
      <c r="I69" s="28"/>
      <c r="J69" s="27">
        <v>0</v>
      </c>
      <c r="K69" s="27">
        <v>0</v>
      </c>
      <c r="L69" s="27"/>
      <c r="M69" s="27"/>
      <c r="N69" s="27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</row>
    <row r="70" spans="1:30" s="14" customFormat="1">
      <c r="A70" s="52" t="s">
        <v>193</v>
      </c>
      <c r="B70" s="41" t="s">
        <v>48</v>
      </c>
      <c r="C70" s="27">
        <v>10</v>
      </c>
      <c r="D70" s="27">
        <v>10</v>
      </c>
      <c r="E70" s="27"/>
      <c r="F70" s="27"/>
      <c r="G70" s="27"/>
      <c r="H70" s="27">
        <v>0</v>
      </c>
      <c r="I70" s="28"/>
      <c r="J70" s="27">
        <v>0</v>
      </c>
      <c r="K70" s="27">
        <v>0</v>
      </c>
      <c r="L70" s="27"/>
      <c r="M70" s="27"/>
      <c r="N70" s="27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</row>
    <row r="71" spans="1:30" s="14" customFormat="1" ht="31.2">
      <c r="A71" s="52" t="s">
        <v>194</v>
      </c>
      <c r="B71" s="42" t="s">
        <v>49</v>
      </c>
      <c r="C71" s="37">
        <f>C73</f>
        <v>1800</v>
      </c>
      <c r="D71" s="37">
        <f>D73</f>
        <v>1800</v>
      </c>
      <c r="E71" s="37"/>
      <c r="F71" s="37"/>
      <c r="G71" s="37"/>
      <c r="H71" s="27">
        <v>0</v>
      </c>
      <c r="I71" s="28"/>
      <c r="J71" s="37">
        <f>J73</f>
        <v>0</v>
      </c>
      <c r="K71" s="37">
        <v>0</v>
      </c>
      <c r="L71" s="37"/>
      <c r="M71" s="37"/>
      <c r="N71" s="37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</row>
    <row r="72" spans="1:30" s="14" customFormat="1">
      <c r="A72" s="52"/>
      <c r="B72" s="39" t="s">
        <v>20</v>
      </c>
      <c r="C72" s="27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</row>
    <row r="73" spans="1:30" s="14" customFormat="1" ht="46.8">
      <c r="A73" s="52" t="s">
        <v>195</v>
      </c>
      <c r="B73" s="41" t="s">
        <v>50</v>
      </c>
      <c r="C73" s="27">
        <v>1800</v>
      </c>
      <c r="D73" s="27">
        <v>1800</v>
      </c>
      <c r="E73" s="27"/>
      <c r="F73" s="27"/>
      <c r="G73" s="27"/>
      <c r="H73" s="27">
        <v>0</v>
      </c>
      <c r="I73" s="28"/>
      <c r="J73" s="27">
        <v>0</v>
      </c>
      <c r="K73" s="27">
        <v>0</v>
      </c>
      <c r="L73" s="27"/>
      <c r="M73" s="27"/>
      <c r="N73" s="27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</row>
    <row r="74" spans="1:30" s="14" customFormat="1" ht="46.8">
      <c r="A74" s="46">
        <v>5</v>
      </c>
      <c r="B74" s="21" t="s">
        <v>158</v>
      </c>
      <c r="C74" s="22">
        <f>C76+C81+C84</f>
        <v>800</v>
      </c>
      <c r="D74" s="22">
        <f>D76+D81+D84</f>
        <v>800</v>
      </c>
      <c r="E74" s="22">
        <f t="shared" ref="E74:G74" si="11">E76+E81+E84</f>
        <v>0</v>
      </c>
      <c r="F74" s="22">
        <f t="shared" si="11"/>
        <v>0</v>
      </c>
      <c r="G74" s="22">
        <f t="shared" si="11"/>
        <v>0</v>
      </c>
      <c r="H74" s="22">
        <f>H76+H84</f>
        <v>184.59</v>
      </c>
      <c r="I74" s="66" t="s">
        <v>151</v>
      </c>
      <c r="J74" s="22">
        <f>J76+J81+J84</f>
        <v>184.59</v>
      </c>
      <c r="K74" s="22">
        <f>K76+K81+K84</f>
        <v>184.59</v>
      </c>
      <c r="L74" s="22">
        <f t="shared" ref="L74:N74" si="12">L76+L81+L84</f>
        <v>0</v>
      </c>
      <c r="M74" s="22">
        <f t="shared" si="12"/>
        <v>0</v>
      </c>
      <c r="N74" s="22">
        <f t="shared" si="12"/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</row>
    <row r="75" spans="1:30" s="14" customFormat="1">
      <c r="A75" s="49"/>
      <c r="B75" s="26" t="s">
        <v>59</v>
      </c>
      <c r="C75" s="31"/>
      <c r="D75" s="31"/>
      <c r="E75" s="31"/>
      <c r="F75" s="31"/>
      <c r="G75" s="31"/>
      <c r="H75" s="31"/>
      <c r="I75" s="28"/>
      <c r="J75" s="31"/>
      <c r="K75" s="31"/>
      <c r="L75" s="31"/>
      <c r="M75" s="31"/>
      <c r="N75" s="31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</row>
    <row r="76" spans="1:30" s="14" customFormat="1" ht="81" customHeight="1">
      <c r="A76" s="52" t="s">
        <v>196</v>
      </c>
      <c r="B76" s="42" t="s">
        <v>51</v>
      </c>
      <c r="C76" s="37">
        <f>C78+C79+C80</f>
        <v>650</v>
      </c>
      <c r="D76" s="37">
        <f>D78+D79+D80</f>
        <v>650</v>
      </c>
      <c r="E76" s="37"/>
      <c r="F76" s="37"/>
      <c r="G76" s="37"/>
      <c r="H76" s="37">
        <f>H79+H80</f>
        <v>135.09</v>
      </c>
      <c r="I76" s="28"/>
      <c r="J76" s="37">
        <f>J78+J79+J80</f>
        <v>135.09</v>
      </c>
      <c r="K76" s="37">
        <f>K78+K79+K80</f>
        <v>135.09</v>
      </c>
      <c r="L76" s="37"/>
      <c r="M76" s="37"/>
      <c r="N76" s="37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s="14" customFormat="1">
      <c r="A77" s="52"/>
      <c r="B77" s="39" t="s">
        <v>20</v>
      </c>
      <c r="C77" s="27"/>
      <c r="D77" s="27"/>
      <c r="E77" s="27"/>
      <c r="F77" s="27"/>
      <c r="G77" s="27"/>
      <c r="H77" s="27"/>
      <c r="I77" s="28"/>
      <c r="J77" s="27"/>
      <c r="K77" s="27"/>
      <c r="L77" s="27"/>
      <c r="M77" s="27"/>
      <c r="N77" s="27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s="14" customFormat="1">
      <c r="A78" s="52" t="s">
        <v>197</v>
      </c>
      <c r="B78" s="41" t="s">
        <v>52</v>
      </c>
      <c r="C78" s="27">
        <v>500</v>
      </c>
      <c r="D78" s="27">
        <v>500</v>
      </c>
      <c r="E78" s="27"/>
      <c r="F78" s="27"/>
      <c r="G78" s="27"/>
      <c r="H78" s="27">
        <v>0</v>
      </c>
      <c r="I78" s="28"/>
      <c r="J78" s="27">
        <v>0</v>
      </c>
      <c r="K78" s="27">
        <v>0</v>
      </c>
      <c r="L78" s="27"/>
      <c r="M78" s="27"/>
      <c r="N78" s="27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s="14" customFormat="1" ht="31.2">
      <c r="A79" s="52" t="s">
        <v>198</v>
      </c>
      <c r="B79" s="41" t="s">
        <v>53</v>
      </c>
      <c r="C79" s="27">
        <v>50</v>
      </c>
      <c r="D79" s="27">
        <v>50</v>
      </c>
      <c r="E79" s="27"/>
      <c r="F79" s="27"/>
      <c r="G79" s="27"/>
      <c r="H79" s="27">
        <v>48</v>
      </c>
      <c r="I79" s="28"/>
      <c r="J79" s="27">
        <v>48</v>
      </c>
      <c r="K79" s="27">
        <v>48</v>
      </c>
      <c r="L79" s="27"/>
      <c r="M79" s="27"/>
      <c r="N79" s="27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s="14" customFormat="1">
      <c r="A80" s="52" t="s">
        <v>199</v>
      </c>
      <c r="B80" s="41" t="s">
        <v>54</v>
      </c>
      <c r="C80" s="27">
        <v>100</v>
      </c>
      <c r="D80" s="27">
        <v>100</v>
      </c>
      <c r="E80" s="27"/>
      <c r="F80" s="27"/>
      <c r="G80" s="27"/>
      <c r="H80" s="27">
        <v>87.09</v>
      </c>
      <c r="I80" s="28"/>
      <c r="J80" s="27">
        <v>87.09</v>
      </c>
      <c r="K80" s="27">
        <v>87.09</v>
      </c>
      <c r="L80" s="27"/>
      <c r="M80" s="27"/>
      <c r="N80" s="27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s="14" customFormat="1" ht="42.75" customHeight="1">
      <c r="A81" s="52" t="s">
        <v>200</v>
      </c>
      <c r="B81" s="42" t="s">
        <v>55</v>
      </c>
      <c r="C81" s="37">
        <f>C83</f>
        <v>100</v>
      </c>
      <c r="D81" s="37">
        <f>D83</f>
        <v>100</v>
      </c>
      <c r="E81" s="37"/>
      <c r="F81" s="37"/>
      <c r="G81" s="37"/>
      <c r="H81" s="37">
        <f>H83</f>
        <v>0</v>
      </c>
      <c r="I81" s="28"/>
      <c r="J81" s="37">
        <f>J83</f>
        <v>0</v>
      </c>
      <c r="K81" s="37">
        <f>K83</f>
        <v>0</v>
      </c>
      <c r="L81" s="27"/>
      <c r="M81" s="27"/>
      <c r="N81" s="27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  <row r="82" spans="1:30" s="14" customFormat="1">
      <c r="A82" s="52"/>
      <c r="B82" s="39" t="s">
        <v>20</v>
      </c>
      <c r="C82" s="27"/>
      <c r="D82" s="27"/>
      <c r="E82" s="27"/>
      <c r="F82" s="27"/>
      <c r="G82" s="27"/>
      <c r="H82" s="27"/>
      <c r="I82" s="28"/>
      <c r="J82" s="27"/>
      <c r="K82" s="27"/>
      <c r="L82" s="27"/>
      <c r="M82" s="27"/>
      <c r="N82" s="27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</row>
    <row r="83" spans="1:30" s="14" customFormat="1" ht="78">
      <c r="A83" s="52" t="s">
        <v>201</v>
      </c>
      <c r="B83" s="41" t="s">
        <v>56</v>
      </c>
      <c r="C83" s="27">
        <v>100</v>
      </c>
      <c r="D83" s="27">
        <v>100</v>
      </c>
      <c r="E83" s="27"/>
      <c r="F83" s="27"/>
      <c r="G83" s="27"/>
      <c r="H83" s="27">
        <v>0</v>
      </c>
      <c r="I83" s="28"/>
      <c r="J83" s="27">
        <v>0</v>
      </c>
      <c r="K83" s="27">
        <v>0</v>
      </c>
      <c r="L83" s="27"/>
      <c r="M83" s="27"/>
      <c r="N83" s="27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</row>
    <row r="84" spans="1:30" s="14" customFormat="1" ht="47.25" customHeight="1">
      <c r="A84" s="52" t="s">
        <v>202</v>
      </c>
      <c r="B84" s="42" t="s">
        <v>57</v>
      </c>
      <c r="C84" s="37">
        <f>C86</f>
        <v>50</v>
      </c>
      <c r="D84" s="37">
        <f>D86</f>
        <v>50</v>
      </c>
      <c r="E84" s="37"/>
      <c r="F84" s="37"/>
      <c r="G84" s="37"/>
      <c r="H84" s="37">
        <f>H86</f>
        <v>49.5</v>
      </c>
      <c r="I84" s="28"/>
      <c r="J84" s="37">
        <f t="shared" ref="J84:K84" si="13">J86</f>
        <v>49.5</v>
      </c>
      <c r="K84" s="37">
        <f t="shared" si="13"/>
        <v>49.5</v>
      </c>
      <c r="L84" s="27"/>
      <c r="M84" s="27"/>
      <c r="N84" s="27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</row>
    <row r="85" spans="1:30" s="14" customFormat="1">
      <c r="A85" s="52"/>
      <c r="B85" s="39" t="s">
        <v>20</v>
      </c>
      <c r="C85" s="27"/>
      <c r="D85" s="27"/>
      <c r="E85" s="27"/>
      <c r="F85" s="27"/>
      <c r="G85" s="27"/>
      <c r="H85" s="27"/>
      <c r="I85" s="28"/>
      <c r="J85" s="27"/>
      <c r="K85" s="27"/>
      <c r="L85" s="27"/>
      <c r="M85" s="27"/>
      <c r="N85" s="27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</row>
    <row r="86" spans="1:30" s="14" customFormat="1" ht="46.8">
      <c r="A86" s="52" t="s">
        <v>203</v>
      </c>
      <c r="B86" s="41" t="s">
        <v>58</v>
      </c>
      <c r="C86" s="27">
        <v>50</v>
      </c>
      <c r="D86" s="27">
        <v>50</v>
      </c>
      <c r="E86" s="27"/>
      <c r="F86" s="27"/>
      <c r="G86" s="27"/>
      <c r="H86" s="27">
        <v>49.5</v>
      </c>
      <c r="I86" s="28"/>
      <c r="J86" s="27">
        <v>49.5</v>
      </c>
      <c r="K86" s="27">
        <v>49.5</v>
      </c>
      <c r="L86" s="27"/>
      <c r="M86" s="27"/>
      <c r="N86" s="27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1:30" s="48" customFormat="1" ht="62.4">
      <c r="A87" s="57">
        <v>6</v>
      </c>
      <c r="B87" s="58" t="s">
        <v>157</v>
      </c>
      <c r="C87" s="59">
        <f>C89+C95</f>
        <v>3300</v>
      </c>
      <c r="D87" s="59">
        <f>D89+D95</f>
        <v>3300</v>
      </c>
      <c r="E87" s="59">
        <f t="shared" ref="E87:G87" si="14">E89+E95</f>
        <v>0</v>
      </c>
      <c r="F87" s="59">
        <f t="shared" si="14"/>
        <v>0</v>
      </c>
      <c r="G87" s="59">
        <f t="shared" si="14"/>
        <v>0</v>
      </c>
      <c r="H87" s="59">
        <f>H89+H95</f>
        <v>2786.5</v>
      </c>
      <c r="I87" s="57"/>
      <c r="J87" s="59">
        <f>J89+J95</f>
        <v>2786.5</v>
      </c>
      <c r="K87" s="59">
        <f>K89+K95</f>
        <v>2786.5</v>
      </c>
      <c r="L87" s="59">
        <f t="shared" ref="L87:N87" si="15">L89+L95</f>
        <v>0</v>
      </c>
      <c r="M87" s="59">
        <f t="shared" si="15"/>
        <v>0</v>
      </c>
      <c r="N87" s="59">
        <f t="shared" si="15"/>
        <v>0</v>
      </c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</row>
    <row r="88" spans="1:30" s="48" customFormat="1">
      <c r="A88" s="49"/>
      <c r="B88" s="26" t="s">
        <v>59</v>
      </c>
      <c r="C88" s="31"/>
      <c r="D88" s="31"/>
      <c r="E88" s="31"/>
      <c r="F88" s="31"/>
      <c r="G88" s="31"/>
      <c r="H88" s="31"/>
      <c r="I88" s="49"/>
      <c r="J88" s="31"/>
      <c r="K88" s="31"/>
      <c r="L88" s="31"/>
      <c r="M88" s="31"/>
      <c r="N88" s="31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</row>
    <row r="89" spans="1:30" s="14" customFormat="1" ht="65.25" customHeight="1">
      <c r="A89" s="52" t="s">
        <v>204</v>
      </c>
      <c r="B89" s="42" t="s">
        <v>60</v>
      </c>
      <c r="C89" s="37">
        <f>C91+C92+C93+C94</f>
        <v>3210</v>
      </c>
      <c r="D89" s="37">
        <f t="shared" ref="D89:K89" si="16">D91+D92+D93+D94</f>
        <v>3210</v>
      </c>
      <c r="E89" s="37"/>
      <c r="F89" s="37"/>
      <c r="G89" s="37"/>
      <c r="H89" s="37">
        <f t="shared" si="16"/>
        <v>2754.1</v>
      </c>
      <c r="I89" s="37"/>
      <c r="J89" s="37">
        <f t="shared" si="16"/>
        <v>2754.1</v>
      </c>
      <c r="K89" s="37">
        <f t="shared" si="16"/>
        <v>2754.1</v>
      </c>
      <c r="L89" s="37"/>
      <c r="M89" s="37"/>
      <c r="N89" s="37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</row>
    <row r="90" spans="1:30" s="14" customFormat="1">
      <c r="A90" s="52"/>
      <c r="B90" s="39" t="s">
        <v>20</v>
      </c>
      <c r="C90" s="27"/>
      <c r="D90" s="27"/>
      <c r="E90" s="27"/>
      <c r="F90" s="27"/>
      <c r="G90" s="27"/>
      <c r="H90" s="27"/>
      <c r="I90" s="28"/>
      <c r="J90" s="27"/>
      <c r="K90" s="27"/>
      <c r="L90" s="27"/>
      <c r="M90" s="27"/>
      <c r="N90" s="27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</row>
    <row r="91" spans="1:30" s="14" customFormat="1" ht="46.8">
      <c r="A91" s="52" t="s">
        <v>205</v>
      </c>
      <c r="B91" s="41" t="s">
        <v>61</v>
      </c>
      <c r="C91" s="27">
        <v>65</v>
      </c>
      <c r="D91" s="27">
        <v>65</v>
      </c>
      <c r="E91" s="27"/>
      <c r="F91" s="27"/>
      <c r="G91" s="27"/>
      <c r="H91" s="27">
        <v>63.6</v>
      </c>
      <c r="I91" s="28"/>
      <c r="J91" s="27">
        <v>63.6</v>
      </c>
      <c r="K91" s="27">
        <v>63.6</v>
      </c>
      <c r="L91" s="27"/>
      <c r="M91" s="27"/>
      <c r="N91" s="27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0" s="14" customFormat="1" ht="31.2">
      <c r="A92" s="52" t="s">
        <v>206</v>
      </c>
      <c r="B92" s="41" t="s">
        <v>62</v>
      </c>
      <c r="C92" s="27">
        <v>1545</v>
      </c>
      <c r="D92" s="27">
        <v>1545</v>
      </c>
      <c r="E92" s="27"/>
      <c r="F92" s="27"/>
      <c r="G92" s="27"/>
      <c r="H92" s="27">
        <v>1507.49</v>
      </c>
      <c r="I92" s="28"/>
      <c r="J92" s="27">
        <v>1507.49</v>
      </c>
      <c r="K92" s="27">
        <v>1507.49</v>
      </c>
      <c r="L92" s="27"/>
      <c r="M92" s="27"/>
      <c r="N92" s="27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0" s="14" customFormat="1" ht="46.8">
      <c r="A93" s="52" t="s">
        <v>207</v>
      </c>
      <c r="B93" s="41" t="s">
        <v>63</v>
      </c>
      <c r="C93" s="27">
        <v>100</v>
      </c>
      <c r="D93" s="27">
        <v>100</v>
      </c>
      <c r="E93" s="27"/>
      <c r="F93" s="27"/>
      <c r="G93" s="27"/>
      <c r="H93" s="27">
        <v>29.05</v>
      </c>
      <c r="I93" s="28"/>
      <c r="J93" s="27">
        <v>29.05</v>
      </c>
      <c r="K93" s="27">
        <v>29.05</v>
      </c>
      <c r="L93" s="27"/>
      <c r="M93" s="27"/>
      <c r="N93" s="27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</row>
    <row r="94" spans="1:30" s="14" customFormat="1" ht="46.8">
      <c r="A94" s="52" t="s">
        <v>208</v>
      </c>
      <c r="B94" s="41" t="s">
        <v>64</v>
      </c>
      <c r="C94" s="27">
        <v>1500</v>
      </c>
      <c r="D94" s="27">
        <v>1500</v>
      </c>
      <c r="E94" s="27"/>
      <c r="F94" s="27"/>
      <c r="G94" s="27"/>
      <c r="H94" s="27">
        <v>1153.96</v>
      </c>
      <c r="I94" s="28"/>
      <c r="J94" s="27">
        <v>1153.96</v>
      </c>
      <c r="K94" s="27">
        <v>1153.96</v>
      </c>
      <c r="L94" s="27"/>
      <c r="M94" s="27"/>
      <c r="N94" s="27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</row>
    <row r="95" spans="1:30" s="14" customFormat="1" ht="85.5" customHeight="1">
      <c r="A95" s="52" t="s">
        <v>209</v>
      </c>
      <c r="B95" s="42" t="s">
        <v>67</v>
      </c>
      <c r="C95" s="37">
        <f>C97</f>
        <v>90</v>
      </c>
      <c r="D95" s="37">
        <f t="shared" ref="D95:K95" si="17">D97</f>
        <v>90</v>
      </c>
      <c r="E95" s="37"/>
      <c r="F95" s="37"/>
      <c r="G95" s="37"/>
      <c r="H95" s="37">
        <f t="shared" si="17"/>
        <v>32.4</v>
      </c>
      <c r="I95" s="37"/>
      <c r="J95" s="37">
        <f t="shared" si="17"/>
        <v>32.4</v>
      </c>
      <c r="K95" s="37">
        <f t="shared" si="17"/>
        <v>32.4</v>
      </c>
      <c r="L95" s="37"/>
      <c r="M95" s="37"/>
      <c r="N95" s="37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</row>
    <row r="96" spans="1:30" s="14" customFormat="1">
      <c r="A96" s="52"/>
      <c r="B96" s="39" t="s">
        <v>20</v>
      </c>
      <c r="C96" s="27"/>
      <c r="D96" s="27"/>
      <c r="E96" s="27"/>
      <c r="F96" s="27"/>
      <c r="G96" s="27"/>
      <c r="H96" s="27"/>
      <c r="I96" s="28"/>
      <c r="J96" s="27"/>
      <c r="K96" s="27"/>
      <c r="L96" s="27"/>
      <c r="M96" s="27"/>
      <c r="N96" s="27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</row>
    <row r="97" spans="1:30" s="14" customFormat="1" ht="62.4">
      <c r="A97" s="52" t="s">
        <v>210</v>
      </c>
      <c r="B97" s="41" t="s">
        <v>69</v>
      </c>
      <c r="C97" s="27">
        <v>90</v>
      </c>
      <c r="D97" s="27">
        <v>90</v>
      </c>
      <c r="E97" s="27"/>
      <c r="F97" s="27"/>
      <c r="G97" s="27"/>
      <c r="H97" s="27">
        <v>32.4</v>
      </c>
      <c r="I97" s="28"/>
      <c r="J97" s="27">
        <v>32.4</v>
      </c>
      <c r="K97" s="27">
        <v>32.4</v>
      </c>
      <c r="L97" s="27"/>
      <c r="M97" s="27"/>
      <c r="N97" s="27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</row>
    <row r="98" spans="1:30" s="14" customFormat="1" ht="41.4">
      <c r="A98" s="46">
        <v>7</v>
      </c>
      <c r="B98" s="21" t="s">
        <v>156</v>
      </c>
      <c r="C98" s="22">
        <f>C100+C105+C110</f>
        <v>128482.4</v>
      </c>
      <c r="D98" s="22">
        <f>D100+D105+D110</f>
        <v>127947.4</v>
      </c>
      <c r="E98" s="22">
        <f>E100+E105+E110</f>
        <v>0</v>
      </c>
      <c r="F98" s="22">
        <f>F105</f>
        <v>535</v>
      </c>
      <c r="G98" s="22">
        <f>G100+G105+G110</f>
        <v>0</v>
      </c>
      <c r="H98" s="22">
        <f>H100+H105</f>
        <v>43880.78</v>
      </c>
      <c r="I98" s="67" t="s">
        <v>151</v>
      </c>
      <c r="J98" s="22">
        <f>J100+J105+J110</f>
        <v>43880.78</v>
      </c>
      <c r="K98" s="22">
        <f>K100+K105+K110</f>
        <v>43880.78</v>
      </c>
      <c r="L98" s="22">
        <f>L100+L105+L110</f>
        <v>0</v>
      </c>
      <c r="M98" s="22">
        <f>M105</f>
        <v>0</v>
      </c>
      <c r="N98" s="22">
        <f>N100+N105+N110</f>
        <v>0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</row>
    <row r="99" spans="1:30" s="14" customFormat="1">
      <c r="A99" s="49"/>
      <c r="B99" s="26" t="s">
        <v>59</v>
      </c>
      <c r="C99" s="31"/>
      <c r="D99" s="31"/>
      <c r="E99" s="31"/>
      <c r="F99" s="31"/>
      <c r="G99" s="31"/>
      <c r="H99" s="31"/>
      <c r="I99" s="27"/>
      <c r="J99" s="31"/>
      <c r="K99" s="31"/>
      <c r="L99" s="31"/>
      <c r="M99" s="31"/>
      <c r="N99" s="31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</row>
    <row r="100" spans="1:30" s="14" customFormat="1" ht="40.5" customHeight="1">
      <c r="A100" s="52" t="s">
        <v>211</v>
      </c>
      <c r="B100" s="42" t="s">
        <v>70</v>
      </c>
      <c r="C100" s="37">
        <f>C102+C103+C104</f>
        <v>89572.9</v>
      </c>
      <c r="D100" s="37">
        <f>D102+D103+D104</f>
        <v>89572.9</v>
      </c>
      <c r="E100" s="37"/>
      <c r="F100" s="37"/>
      <c r="G100" s="37"/>
      <c r="H100" s="37">
        <f>H102+H103+H104</f>
        <v>42923.049999999996</v>
      </c>
      <c r="I100" s="37"/>
      <c r="J100" s="37">
        <f>J102+J103+J104</f>
        <v>42923.049999999996</v>
      </c>
      <c r="K100" s="37">
        <f>K102+K103+K104</f>
        <v>42923.049999999996</v>
      </c>
      <c r="L100" s="37"/>
      <c r="M100" s="37"/>
      <c r="N100" s="37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</row>
    <row r="101" spans="1:30" s="14" customFormat="1">
      <c r="A101" s="52"/>
      <c r="B101" s="39" t="s">
        <v>20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</row>
    <row r="102" spans="1:30" s="14" customFormat="1" ht="31.2">
      <c r="A102" s="52" t="s">
        <v>212</v>
      </c>
      <c r="B102" s="41" t="s">
        <v>71</v>
      </c>
      <c r="C102" s="27">
        <v>5470</v>
      </c>
      <c r="D102" s="27">
        <v>5470</v>
      </c>
      <c r="E102" s="27"/>
      <c r="F102" s="27"/>
      <c r="G102" s="27"/>
      <c r="H102" s="27">
        <v>3772.78</v>
      </c>
      <c r="I102" s="27"/>
      <c r="J102" s="27">
        <v>3772.78</v>
      </c>
      <c r="K102" s="27">
        <v>3772.78</v>
      </c>
      <c r="L102" s="27"/>
      <c r="M102" s="27"/>
      <c r="N102" s="27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</row>
    <row r="103" spans="1:30" s="14" customFormat="1" ht="31.2">
      <c r="A103" s="52" t="s">
        <v>213</v>
      </c>
      <c r="B103" s="41" t="s">
        <v>72</v>
      </c>
      <c r="C103" s="27">
        <v>84070.9</v>
      </c>
      <c r="D103" s="27">
        <v>84070.9</v>
      </c>
      <c r="E103" s="27"/>
      <c r="F103" s="27"/>
      <c r="G103" s="27"/>
      <c r="H103" s="27">
        <v>39130.269999999997</v>
      </c>
      <c r="I103" s="27"/>
      <c r="J103" s="27">
        <v>39130.269999999997</v>
      </c>
      <c r="K103" s="27">
        <v>39130.269999999997</v>
      </c>
      <c r="L103" s="27"/>
      <c r="M103" s="27"/>
      <c r="N103" s="27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1:30" s="14" customFormat="1">
      <c r="A104" s="52" t="s">
        <v>214</v>
      </c>
      <c r="B104" s="41" t="s">
        <v>73</v>
      </c>
      <c r="C104" s="27">
        <v>32</v>
      </c>
      <c r="D104" s="27">
        <v>32</v>
      </c>
      <c r="E104" s="27"/>
      <c r="F104" s="27"/>
      <c r="G104" s="27"/>
      <c r="H104" s="27">
        <v>20</v>
      </c>
      <c r="I104" s="27"/>
      <c r="J104" s="27">
        <v>20</v>
      </c>
      <c r="K104" s="27">
        <v>20</v>
      </c>
      <c r="L104" s="27"/>
      <c r="M104" s="27"/>
      <c r="N104" s="27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</row>
    <row r="105" spans="1:30" s="14" customFormat="1" ht="69" customHeight="1">
      <c r="A105" s="52" t="s">
        <v>215</v>
      </c>
      <c r="B105" s="42" t="s">
        <v>74</v>
      </c>
      <c r="C105" s="37">
        <f>C107+C108+C109</f>
        <v>18909.5</v>
      </c>
      <c r="D105" s="37">
        <f>D107+D108+D109</f>
        <v>18374.5</v>
      </c>
      <c r="E105" s="37"/>
      <c r="F105" s="37">
        <f>F109</f>
        <v>535</v>
      </c>
      <c r="G105" s="37"/>
      <c r="H105" s="37">
        <f>H107</f>
        <v>957.73</v>
      </c>
      <c r="I105" s="37"/>
      <c r="J105" s="37">
        <f>J107+J108+J109</f>
        <v>957.73</v>
      </c>
      <c r="K105" s="37">
        <f>K107+K108</f>
        <v>957.73</v>
      </c>
      <c r="L105" s="37"/>
      <c r="M105" s="37"/>
      <c r="N105" s="37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</row>
    <row r="106" spans="1:30" s="14" customFormat="1">
      <c r="A106" s="52"/>
      <c r="B106" s="39" t="s">
        <v>20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</row>
    <row r="107" spans="1:30" s="14" customFormat="1">
      <c r="A107" s="52" t="s">
        <v>216</v>
      </c>
      <c r="B107" s="41" t="s">
        <v>75</v>
      </c>
      <c r="C107" s="27">
        <v>18314.5</v>
      </c>
      <c r="D107" s="27">
        <v>18314.5</v>
      </c>
      <c r="E107" s="27"/>
      <c r="F107" s="27"/>
      <c r="G107" s="27"/>
      <c r="H107" s="27">
        <v>957.73</v>
      </c>
      <c r="I107" s="27"/>
      <c r="J107" s="27">
        <v>957.73</v>
      </c>
      <c r="K107" s="27">
        <v>957.73</v>
      </c>
      <c r="L107" s="27"/>
      <c r="M107" s="27"/>
      <c r="N107" s="27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</row>
    <row r="108" spans="1:30" s="14" customFormat="1">
      <c r="A108" s="52" t="s">
        <v>217</v>
      </c>
      <c r="B108" s="41" t="s">
        <v>76</v>
      </c>
      <c r="C108" s="27">
        <v>60</v>
      </c>
      <c r="D108" s="27">
        <v>60</v>
      </c>
      <c r="E108" s="27"/>
      <c r="F108" s="27"/>
      <c r="G108" s="27"/>
      <c r="H108" s="27">
        <v>0</v>
      </c>
      <c r="I108" s="27"/>
      <c r="J108" s="27">
        <v>0</v>
      </c>
      <c r="K108" s="27">
        <v>0</v>
      </c>
      <c r="L108" s="27"/>
      <c r="M108" s="27"/>
      <c r="N108" s="27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</row>
    <row r="109" spans="1:30" s="14" customFormat="1" ht="62.4">
      <c r="A109" s="52" t="s">
        <v>218</v>
      </c>
      <c r="B109" s="41" t="s">
        <v>79</v>
      </c>
      <c r="C109" s="27">
        <v>535</v>
      </c>
      <c r="D109" s="27"/>
      <c r="E109" s="27"/>
      <c r="F109" s="27">
        <v>535</v>
      </c>
      <c r="G109" s="27"/>
      <c r="H109" s="27">
        <v>0</v>
      </c>
      <c r="I109" s="27"/>
      <c r="J109" s="27">
        <v>0</v>
      </c>
      <c r="K109" s="27"/>
      <c r="L109" s="27"/>
      <c r="M109" s="27"/>
      <c r="N109" s="27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</row>
    <row r="110" spans="1:30" s="14" customFormat="1" ht="51.75" customHeight="1">
      <c r="A110" s="52" t="s">
        <v>68</v>
      </c>
      <c r="B110" s="42" t="s">
        <v>77</v>
      </c>
      <c r="C110" s="37">
        <f>C112</f>
        <v>20000</v>
      </c>
      <c r="D110" s="37">
        <f t="shared" ref="D110" si="18">D112</f>
        <v>20000</v>
      </c>
      <c r="E110" s="37"/>
      <c r="F110" s="37"/>
      <c r="G110" s="37"/>
      <c r="H110" s="37">
        <f>H112</f>
        <v>0</v>
      </c>
      <c r="I110" s="37"/>
      <c r="J110" s="37">
        <f>J112</f>
        <v>0</v>
      </c>
      <c r="K110" s="37">
        <f>K112</f>
        <v>0</v>
      </c>
      <c r="L110" s="37"/>
      <c r="M110" s="37"/>
      <c r="N110" s="37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</row>
    <row r="111" spans="1:30" s="14" customFormat="1">
      <c r="A111" s="52"/>
      <c r="B111" s="39" t="s">
        <v>20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</row>
    <row r="112" spans="1:30" s="14" customFormat="1">
      <c r="A112" s="52" t="s">
        <v>219</v>
      </c>
      <c r="B112" s="41" t="s">
        <v>78</v>
      </c>
      <c r="C112" s="27">
        <v>20000</v>
      </c>
      <c r="D112" s="27">
        <v>20000</v>
      </c>
      <c r="E112" s="27"/>
      <c r="F112" s="27"/>
      <c r="G112" s="27"/>
      <c r="H112" s="27">
        <v>0</v>
      </c>
      <c r="I112" s="27"/>
      <c r="J112" s="27">
        <v>0</v>
      </c>
      <c r="K112" s="27">
        <v>0</v>
      </c>
      <c r="L112" s="27"/>
      <c r="M112" s="27"/>
      <c r="N112" s="27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</row>
    <row r="113" spans="1:30" s="14" customFormat="1" ht="31.2" hidden="1">
      <c r="A113" s="52" t="s">
        <v>43</v>
      </c>
      <c r="B113" s="41" t="s">
        <v>144</v>
      </c>
      <c r="C113" s="27">
        <v>604.20000000000005</v>
      </c>
      <c r="D113" s="27">
        <v>604.20000000000005</v>
      </c>
      <c r="E113" s="27">
        <v>0</v>
      </c>
      <c r="F113" s="27">
        <v>0</v>
      </c>
      <c r="G113" s="27">
        <v>0</v>
      </c>
      <c r="H113" s="27"/>
      <c r="I113" s="28"/>
      <c r="J113" s="28"/>
      <c r="K113" s="28"/>
      <c r="L113" s="28"/>
      <c r="M113" s="28"/>
      <c r="N113" s="28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</row>
    <row r="114" spans="1:30" s="14" customFormat="1" ht="41.4">
      <c r="A114" s="46">
        <v>8</v>
      </c>
      <c r="B114" s="21" t="s">
        <v>155</v>
      </c>
      <c r="C114" s="22">
        <f>C116+C128+C144+C149</f>
        <v>92562.7</v>
      </c>
      <c r="D114" s="22">
        <f>D116+D128+D144+D149</f>
        <v>91214.65</v>
      </c>
      <c r="E114" s="22">
        <f>E116+E128+E144+E149</f>
        <v>0</v>
      </c>
      <c r="F114" s="22">
        <f>F128</f>
        <v>1348.05</v>
      </c>
      <c r="G114" s="22">
        <f>G116+G128+G144+G149</f>
        <v>0</v>
      </c>
      <c r="H114" s="22">
        <f>H116+H128+H149</f>
        <v>21511.45</v>
      </c>
      <c r="I114" s="66" t="s">
        <v>151</v>
      </c>
      <c r="J114" s="22">
        <f>J116+J128+J144+J149</f>
        <v>24040.9</v>
      </c>
      <c r="K114" s="22">
        <f>K116+K128+K144+K149</f>
        <v>24040.9</v>
      </c>
      <c r="L114" s="22">
        <f>L116+L128+L144+L149</f>
        <v>0</v>
      </c>
      <c r="M114" s="22">
        <f>M128</f>
        <v>0</v>
      </c>
      <c r="N114" s="22">
        <f>N116+N128+N144+N149</f>
        <v>0</v>
      </c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</row>
    <row r="115" spans="1:30" s="14" customFormat="1">
      <c r="A115" s="49"/>
      <c r="B115" s="26" t="s">
        <v>59</v>
      </c>
      <c r="C115" s="31"/>
      <c r="D115" s="31"/>
      <c r="E115" s="31"/>
      <c r="F115" s="31"/>
      <c r="G115" s="31"/>
      <c r="H115" s="31"/>
      <c r="I115" s="28"/>
      <c r="J115" s="31"/>
      <c r="K115" s="31"/>
      <c r="L115" s="31"/>
      <c r="M115" s="31"/>
      <c r="N115" s="31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</row>
    <row r="116" spans="1:30" s="14" customFormat="1" ht="30" customHeight="1">
      <c r="A116" s="52" t="s">
        <v>220</v>
      </c>
      <c r="B116" s="42" t="s">
        <v>80</v>
      </c>
      <c r="C116" s="37">
        <f>C118+C119+C126+C127</f>
        <v>36486</v>
      </c>
      <c r="D116" s="37">
        <f t="shared" ref="D116" si="19">D118+D119+D126+D127</f>
        <v>36486</v>
      </c>
      <c r="E116" s="37"/>
      <c r="F116" s="37"/>
      <c r="G116" s="37"/>
      <c r="H116" s="37">
        <f>H118+H119+H126+H127</f>
        <v>11213.85</v>
      </c>
      <c r="I116" s="28"/>
      <c r="J116" s="37">
        <f>J118+J119+J126+J127</f>
        <v>11213.85</v>
      </c>
      <c r="K116" s="37">
        <f>K118+K119+K126+K127</f>
        <v>11213.85</v>
      </c>
      <c r="L116" s="37"/>
      <c r="M116" s="37"/>
      <c r="N116" s="37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</row>
    <row r="117" spans="1:30" s="14" customFormat="1">
      <c r="A117" s="52"/>
      <c r="B117" s="39" t="s">
        <v>20</v>
      </c>
      <c r="C117" s="27"/>
      <c r="D117" s="27"/>
      <c r="E117" s="27"/>
      <c r="F117" s="27"/>
      <c r="G117" s="27"/>
      <c r="H117" s="27"/>
      <c r="I117" s="28"/>
      <c r="J117" s="27"/>
      <c r="K117" s="27"/>
      <c r="L117" s="27"/>
      <c r="M117" s="27"/>
      <c r="N117" s="27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</row>
    <row r="118" spans="1:30" s="14" customFormat="1">
      <c r="A118" s="52" t="s">
        <v>221</v>
      </c>
      <c r="B118" s="41" t="s">
        <v>81</v>
      </c>
      <c r="C118" s="27">
        <v>27800</v>
      </c>
      <c r="D118" s="27">
        <v>27800</v>
      </c>
      <c r="E118" s="27"/>
      <c r="F118" s="27"/>
      <c r="G118" s="27"/>
      <c r="H118" s="27">
        <v>9517.81</v>
      </c>
      <c r="I118" s="28"/>
      <c r="J118" s="27">
        <v>9517.81</v>
      </c>
      <c r="K118" s="27">
        <v>9517.81</v>
      </c>
      <c r="L118" s="27"/>
      <c r="M118" s="27"/>
      <c r="N118" s="27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</row>
    <row r="119" spans="1:30" s="14" customFormat="1">
      <c r="A119" s="52" t="s">
        <v>222</v>
      </c>
      <c r="B119" s="41" t="s">
        <v>82</v>
      </c>
      <c r="C119" s="27">
        <f>C121+C122+C123+C124+C125</f>
        <v>3625</v>
      </c>
      <c r="D119" s="27">
        <f>D121+D122+D123+D124+D125</f>
        <v>3625</v>
      </c>
      <c r="E119" s="27"/>
      <c r="F119" s="27"/>
      <c r="G119" s="27"/>
      <c r="H119" s="27">
        <f>H121+H123</f>
        <v>1156.5</v>
      </c>
      <c r="I119" s="28"/>
      <c r="J119" s="27">
        <f>J121+J122+J123+J124+J125</f>
        <v>1156.5</v>
      </c>
      <c r="K119" s="27">
        <f>K121+K122+K123+K124+K125</f>
        <v>1156.5</v>
      </c>
      <c r="L119" s="27"/>
      <c r="M119" s="27"/>
      <c r="N119" s="27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</row>
    <row r="120" spans="1:30" s="14" customFormat="1">
      <c r="A120" s="52"/>
      <c r="B120" s="41" t="s">
        <v>59</v>
      </c>
      <c r="C120" s="27"/>
      <c r="D120" s="27"/>
      <c r="E120" s="27"/>
      <c r="F120" s="27"/>
      <c r="G120" s="27"/>
      <c r="H120" s="27"/>
      <c r="I120" s="28"/>
      <c r="J120" s="27"/>
      <c r="K120" s="27"/>
      <c r="L120" s="27"/>
      <c r="M120" s="27"/>
      <c r="N120" s="27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</row>
    <row r="121" spans="1:30" s="14" customFormat="1" ht="31.2">
      <c r="A121" s="52" t="s">
        <v>223</v>
      </c>
      <c r="B121" s="41" t="s">
        <v>85</v>
      </c>
      <c r="C121" s="27">
        <v>630</v>
      </c>
      <c r="D121" s="27">
        <v>630</v>
      </c>
      <c r="E121" s="27"/>
      <c r="F121" s="27"/>
      <c r="G121" s="27"/>
      <c r="H121" s="27">
        <v>415.25</v>
      </c>
      <c r="I121" s="28"/>
      <c r="J121" s="27">
        <v>415.25</v>
      </c>
      <c r="K121" s="27">
        <v>415.25</v>
      </c>
      <c r="L121" s="27"/>
      <c r="M121" s="27"/>
      <c r="N121" s="27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</row>
    <row r="122" spans="1:30" s="14" customFormat="1">
      <c r="A122" s="52" t="s">
        <v>224</v>
      </c>
      <c r="B122" s="41" t="s">
        <v>86</v>
      </c>
      <c r="C122" s="27">
        <v>360</v>
      </c>
      <c r="D122" s="27">
        <v>360</v>
      </c>
      <c r="E122" s="27"/>
      <c r="F122" s="27"/>
      <c r="G122" s="27"/>
      <c r="H122" s="27" t="s">
        <v>163</v>
      </c>
      <c r="I122" s="28"/>
      <c r="J122" s="27">
        <v>0</v>
      </c>
      <c r="K122" s="27">
        <v>0</v>
      </c>
      <c r="L122" s="27"/>
      <c r="M122" s="27"/>
      <c r="N122" s="27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</row>
    <row r="123" spans="1:30" s="14" customFormat="1">
      <c r="A123" s="52" t="s">
        <v>225</v>
      </c>
      <c r="B123" s="41" t="s">
        <v>87</v>
      </c>
      <c r="C123" s="27">
        <v>1300</v>
      </c>
      <c r="D123" s="27">
        <v>1300</v>
      </c>
      <c r="E123" s="27"/>
      <c r="F123" s="27"/>
      <c r="G123" s="27"/>
      <c r="H123" s="27">
        <v>741.25</v>
      </c>
      <c r="I123" s="28"/>
      <c r="J123" s="27">
        <v>741.25</v>
      </c>
      <c r="K123" s="27">
        <v>741.25</v>
      </c>
      <c r="L123" s="27"/>
      <c r="M123" s="27"/>
      <c r="N123" s="27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</row>
    <row r="124" spans="1:30" s="14" customFormat="1">
      <c r="A124" s="52" t="s">
        <v>226</v>
      </c>
      <c r="B124" s="41" t="s">
        <v>88</v>
      </c>
      <c r="C124" s="27">
        <v>700</v>
      </c>
      <c r="D124" s="27">
        <v>700</v>
      </c>
      <c r="E124" s="27"/>
      <c r="F124" s="27"/>
      <c r="G124" s="27"/>
      <c r="H124" s="27">
        <v>0</v>
      </c>
      <c r="I124" s="28"/>
      <c r="J124" s="27">
        <v>0</v>
      </c>
      <c r="K124" s="27">
        <v>0</v>
      </c>
      <c r="L124" s="27"/>
      <c r="M124" s="27"/>
      <c r="N124" s="27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</row>
    <row r="125" spans="1:30" s="14" customFormat="1" ht="31.2">
      <c r="A125" s="52" t="s">
        <v>227</v>
      </c>
      <c r="B125" s="41" t="s">
        <v>89</v>
      </c>
      <c r="C125" s="27">
        <v>635</v>
      </c>
      <c r="D125" s="27">
        <v>635</v>
      </c>
      <c r="E125" s="27"/>
      <c r="F125" s="27"/>
      <c r="G125" s="27"/>
      <c r="H125" s="27">
        <v>0</v>
      </c>
      <c r="I125" s="28"/>
      <c r="J125" s="27">
        <v>0</v>
      </c>
      <c r="K125" s="27">
        <v>0</v>
      </c>
      <c r="L125" s="27"/>
      <c r="M125" s="27"/>
      <c r="N125" s="27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</row>
    <row r="126" spans="1:30" s="14" customFormat="1">
      <c r="A126" s="52" t="s">
        <v>228</v>
      </c>
      <c r="B126" s="41" t="s">
        <v>90</v>
      </c>
      <c r="C126" s="27">
        <v>3061</v>
      </c>
      <c r="D126" s="27">
        <v>3061</v>
      </c>
      <c r="E126" s="27"/>
      <c r="F126" s="27"/>
      <c r="G126" s="27"/>
      <c r="H126" s="27">
        <v>165.54</v>
      </c>
      <c r="I126" s="28"/>
      <c r="J126" s="27">
        <v>165.54</v>
      </c>
      <c r="K126" s="27">
        <v>165.54</v>
      </c>
      <c r="L126" s="27"/>
      <c r="M126" s="27"/>
      <c r="N126" s="27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</row>
    <row r="127" spans="1:30" s="14" customFormat="1">
      <c r="A127" s="53" t="s">
        <v>229</v>
      </c>
      <c r="B127" s="41" t="s">
        <v>91</v>
      </c>
      <c r="C127" s="27">
        <v>2000</v>
      </c>
      <c r="D127" s="27">
        <v>2000</v>
      </c>
      <c r="E127" s="27"/>
      <c r="F127" s="27"/>
      <c r="G127" s="27"/>
      <c r="H127" s="27">
        <v>374</v>
      </c>
      <c r="I127" s="28"/>
      <c r="J127" s="27">
        <v>374</v>
      </c>
      <c r="K127" s="27">
        <v>374</v>
      </c>
      <c r="L127" s="27"/>
      <c r="M127" s="27"/>
      <c r="N127" s="27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</row>
    <row r="128" spans="1:30" s="14" customFormat="1" ht="56.25" customHeight="1">
      <c r="A128" s="52" t="s">
        <v>230</v>
      </c>
      <c r="B128" s="42" t="s">
        <v>92</v>
      </c>
      <c r="C128" s="37">
        <f>C130+C131+C132+C133+C134+C135+C136+C137+C138+C139+C140+C141+C142+C143</f>
        <v>43447.25</v>
      </c>
      <c r="D128" s="37">
        <f>D130+D131+D132+D133+D134+D135+D136+D137+D138+D139+D140+D141+D142+D143</f>
        <v>42099.199999999997</v>
      </c>
      <c r="E128" s="37"/>
      <c r="F128" s="37">
        <f>F143</f>
        <v>1348.05</v>
      </c>
      <c r="G128" s="37"/>
      <c r="H128" s="37">
        <f>H130+H132+H137+H139</f>
        <v>10297.6</v>
      </c>
      <c r="I128" s="28"/>
      <c r="J128" s="37">
        <f>J130+J131+J132+J133+J134+J135+J136+J137+J138+J139+J140+J141+J142+J143</f>
        <v>10297.6</v>
      </c>
      <c r="K128" s="37">
        <f>K130+K131+K132+K133+K134+K135+K136+K137+K138+K139+K140+K141+K142+K143</f>
        <v>10297.6</v>
      </c>
      <c r="L128" s="37"/>
      <c r="M128" s="37"/>
      <c r="N128" s="37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</row>
    <row r="129" spans="1:30" s="14" customFormat="1">
      <c r="A129" s="52"/>
      <c r="B129" s="39" t="s">
        <v>20</v>
      </c>
      <c r="C129" s="27"/>
      <c r="D129" s="27"/>
      <c r="E129" s="27"/>
      <c r="F129" s="27"/>
      <c r="G129" s="27"/>
      <c r="H129" s="27"/>
      <c r="I129" s="28"/>
      <c r="J129" s="27"/>
      <c r="K129" s="27"/>
      <c r="L129" s="27"/>
      <c r="M129" s="27"/>
      <c r="N129" s="27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</row>
    <row r="130" spans="1:30" s="14" customFormat="1">
      <c r="A130" s="52" t="s">
        <v>231</v>
      </c>
      <c r="B130" s="41" t="s">
        <v>93</v>
      </c>
      <c r="C130" s="27">
        <v>21088.6</v>
      </c>
      <c r="D130" s="27">
        <v>21088.6</v>
      </c>
      <c r="E130" s="27"/>
      <c r="F130" s="27"/>
      <c r="G130" s="27"/>
      <c r="H130" s="27">
        <v>8766.43</v>
      </c>
      <c r="I130" s="28"/>
      <c r="J130" s="27">
        <v>8766.43</v>
      </c>
      <c r="K130" s="27">
        <v>8766.43</v>
      </c>
      <c r="L130" s="27"/>
      <c r="M130" s="27"/>
      <c r="N130" s="27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</row>
    <row r="131" spans="1:30" s="14" customFormat="1">
      <c r="A131" s="52" t="s">
        <v>232</v>
      </c>
      <c r="B131" s="41" t="s">
        <v>94</v>
      </c>
      <c r="C131" s="27">
        <v>2110</v>
      </c>
      <c r="D131" s="27">
        <v>2110</v>
      </c>
      <c r="E131" s="27"/>
      <c r="F131" s="27"/>
      <c r="G131" s="27"/>
      <c r="H131" s="27">
        <v>0</v>
      </c>
      <c r="I131" s="28"/>
      <c r="J131" s="27">
        <v>0</v>
      </c>
      <c r="K131" s="27">
        <v>0</v>
      </c>
      <c r="L131" s="27"/>
      <c r="M131" s="27"/>
      <c r="N131" s="27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</row>
    <row r="132" spans="1:30" s="14" customFormat="1">
      <c r="A132" s="52" t="s">
        <v>233</v>
      </c>
      <c r="B132" s="41" t="s">
        <v>95</v>
      </c>
      <c r="C132" s="27">
        <v>2765</v>
      </c>
      <c r="D132" s="27">
        <v>2765</v>
      </c>
      <c r="E132" s="27"/>
      <c r="F132" s="27"/>
      <c r="G132" s="27"/>
      <c r="H132" s="27">
        <v>1371.18</v>
      </c>
      <c r="I132" s="28"/>
      <c r="J132" s="27">
        <v>1371.18</v>
      </c>
      <c r="K132" s="27">
        <v>1371.18</v>
      </c>
      <c r="L132" s="27"/>
      <c r="M132" s="27"/>
      <c r="N132" s="27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</row>
    <row r="133" spans="1:30" s="14" customFormat="1">
      <c r="A133" s="52" t="s">
        <v>234</v>
      </c>
      <c r="B133" s="41" t="s">
        <v>96</v>
      </c>
      <c r="C133" s="27">
        <v>2000</v>
      </c>
      <c r="D133" s="27">
        <v>2000</v>
      </c>
      <c r="E133" s="27"/>
      <c r="F133" s="27"/>
      <c r="G133" s="27"/>
      <c r="H133" s="27">
        <v>0</v>
      </c>
      <c r="I133" s="28"/>
      <c r="J133" s="27">
        <v>0</v>
      </c>
      <c r="K133" s="27">
        <v>0</v>
      </c>
      <c r="L133" s="27"/>
      <c r="M133" s="27"/>
      <c r="N133" s="27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</row>
    <row r="134" spans="1:30" s="14" customFormat="1">
      <c r="A134" s="52" t="s">
        <v>235</v>
      </c>
      <c r="B134" s="41" t="s">
        <v>97</v>
      </c>
      <c r="C134" s="27">
        <v>420</v>
      </c>
      <c r="D134" s="27">
        <v>420</v>
      </c>
      <c r="E134" s="27"/>
      <c r="F134" s="27"/>
      <c r="G134" s="27"/>
      <c r="H134" s="27">
        <v>0</v>
      </c>
      <c r="I134" s="28"/>
      <c r="J134" s="27">
        <v>0</v>
      </c>
      <c r="K134" s="27">
        <v>0</v>
      </c>
      <c r="L134" s="27"/>
      <c r="M134" s="27"/>
      <c r="N134" s="27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14" customFormat="1">
      <c r="A135" s="52" t="s">
        <v>236</v>
      </c>
      <c r="B135" s="41" t="s">
        <v>252</v>
      </c>
      <c r="C135" s="27">
        <v>80</v>
      </c>
      <c r="D135" s="27">
        <v>80</v>
      </c>
      <c r="E135" s="27"/>
      <c r="F135" s="27"/>
      <c r="G135" s="27"/>
      <c r="H135" s="27">
        <v>0</v>
      </c>
      <c r="I135" s="28"/>
      <c r="J135" s="27">
        <v>0</v>
      </c>
      <c r="K135" s="27">
        <v>0</v>
      </c>
      <c r="L135" s="27"/>
      <c r="M135" s="27"/>
      <c r="N135" s="27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</row>
    <row r="136" spans="1:30" s="14" customFormat="1">
      <c r="A136" s="52" t="s">
        <v>237</v>
      </c>
      <c r="B136" s="41" t="s">
        <v>98</v>
      </c>
      <c r="C136" s="27">
        <v>1000</v>
      </c>
      <c r="D136" s="27">
        <v>1000</v>
      </c>
      <c r="E136" s="27"/>
      <c r="F136" s="27"/>
      <c r="G136" s="27"/>
      <c r="H136" s="27">
        <v>0</v>
      </c>
      <c r="I136" s="28"/>
      <c r="J136" s="27">
        <v>0</v>
      </c>
      <c r="K136" s="27">
        <v>0</v>
      </c>
      <c r="L136" s="27"/>
      <c r="M136" s="27"/>
      <c r="N136" s="27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</row>
    <row r="137" spans="1:30" s="14" customFormat="1">
      <c r="A137" s="52" t="s">
        <v>238</v>
      </c>
      <c r="B137" s="41" t="s">
        <v>99</v>
      </c>
      <c r="C137" s="27">
        <v>3000</v>
      </c>
      <c r="D137" s="27">
        <v>3000</v>
      </c>
      <c r="E137" s="27"/>
      <c r="F137" s="27"/>
      <c r="G137" s="27"/>
      <c r="H137" s="27">
        <v>60.14</v>
      </c>
      <c r="I137" s="28"/>
      <c r="J137" s="27">
        <v>60.14</v>
      </c>
      <c r="K137" s="27">
        <v>60.14</v>
      </c>
      <c r="L137" s="27"/>
      <c r="M137" s="27"/>
      <c r="N137" s="27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</row>
    <row r="138" spans="1:30" s="14" customFormat="1" ht="31.2">
      <c r="A138" s="52" t="s">
        <v>239</v>
      </c>
      <c r="B138" s="41" t="s">
        <v>109</v>
      </c>
      <c r="C138" s="27">
        <v>1485.6</v>
      </c>
      <c r="D138" s="27">
        <v>1485.6</v>
      </c>
      <c r="E138" s="27"/>
      <c r="F138" s="27"/>
      <c r="G138" s="27"/>
      <c r="H138" s="27">
        <v>0</v>
      </c>
      <c r="I138" s="28"/>
      <c r="J138" s="27">
        <v>0</v>
      </c>
      <c r="K138" s="27">
        <v>0</v>
      </c>
      <c r="L138" s="27"/>
      <c r="M138" s="27"/>
      <c r="N138" s="27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</row>
    <row r="139" spans="1:30" s="14" customFormat="1">
      <c r="A139" s="53" t="s">
        <v>240</v>
      </c>
      <c r="B139" s="41" t="s">
        <v>100</v>
      </c>
      <c r="C139" s="27">
        <v>5000</v>
      </c>
      <c r="D139" s="27">
        <v>5000</v>
      </c>
      <c r="E139" s="27"/>
      <c r="F139" s="27"/>
      <c r="G139" s="27"/>
      <c r="H139" s="27">
        <v>99.85</v>
      </c>
      <c r="I139" s="28"/>
      <c r="J139" s="27">
        <v>99.85</v>
      </c>
      <c r="K139" s="27">
        <v>99.85</v>
      </c>
      <c r="L139" s="27"/>
      <c r="M139" s="27"/>
      <c r="N139" s="27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</row>
    <row r="140" spans="1:30" s="14" customFormat="1" ht="46.8">
      <c r="A140" s="53" t="s">
        <v>241</v>
      </c>
      <c r="B140" s="41" t="s">
        <v>101</v>
      </c>
      <c r="C140" s="27">
        <v>1000</v>
      </c>
      <c r="D140" s="27">
        <v>1000</v>
      </c>
      <c r="E140" s="27"/>
      <c r="F140" s="27"/>
      <c r="G140" s="27"/>
      <c r="H140" s="27">
        <v>0</v>
      </c>
      <c r="I140" s="28"/>
      <c r="J140" s="27">
        <v>0</v>
      </c>
      <c r="K140" s="27">
        <v>0</v>
      </c>
      <c r="L140" s="27"/>
      <c r="M140" s="27"/>
      <c r="N140" s="27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</row>
    <row r="141" spans="1:30" s="14" customFormat="1" ht="31.2">
      <c r="A141" s="52" t="s">
        <v>242</v>
      </c>
      <c r="B141" s="41" t="s">
        <v>102</v>
      </c>
      <c r="C141" s="27">
        <v>150</v>
      </c>
      <c r="D141" s="27">
        <v>150</v>
      </c>
      <c r="E141" s="27"/>
      <c r="F141" s="27"/>
      <c r="G141" s="27"/>
      <c r="H141" s="27">
        <v>0</v>
      </c>
      <c r="I141" s="28"/>
      <c r="J141" s="27">
        <v>0</v>
      </c>
      <c r="K141" s="27">
        <v>0</v>
      </c>
      <c r="L141" s="27"/>
      <c r="M141" s="27"/>
      <c r="N141" s="27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s="14" customFormat="1" ht="46.8">
      <c r="A142" s="52" t="s">
        <v>243</v>
      </c>
      <c r="B142" s="41" t="s">
        <v>110</v>
      </c>
      <c r="C142" s="27">
        <v>1850.22</v>
      </c>
      <c r="D142" s="27">
        <v>1850.22</v>
      </c>
      <c r="E142" s="27"/>
      <c r="F142" s="27"/>
      <c r="G142" s="27"/>
      <c r="H142" s="27">
        <v>0</v>
      </c>
      <c r="I142" s="28"/>
      <c r="J142" s="27">
        <v>0</v>
      </c>
      <c r="K142" s="27">
        <v>0</v>
      </c>
      <c r="L142" s="27"/>
      <c r="M142" s="27"/>
      <c r="N142" s="27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14" customFormat="1" ht="46.8">
      <c r="A143" s="52" t="s">
        <v>244</v>
      </c>
      <c r="B143" s="41" t="s">
        <v>147</v>
      </c>
      <c r="C143" s="27">
        <v>1497.83</v>
      </c>
      <c r="D143" s="27">
        <v>149.78</v>
      </c>
      <c r="E143" s="27"/>
      <c r="F143" s="27">
        <v>1348.05</v>
      </c>
      <c r="G143" s="27"/>
      <c r="H143" s="27">
        <v>0</v>
      </c>
      <c r="I143" s="28"/>
      <c r="J143" s="27">
        <v>0</v>
      </c>
      <c r="K143" s="27">
        <v>0</v>
      </c>
      <c r="L143" s="27"/>
      <c r="M143" s="27">
        <v>0</v>
      </c>
      <c r="N143" s="27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</row>
    <row r="144" spans="1:30" s="14" customFormat="1" ht="54" customHeight="1">
      <c r="A144" s="52" t="s">
        <v>245</v>
      </c>
      <c r="B144" s="42" t="s">
        <v>103</v>
      </c>
      <c r="C144" s="37">
        <f>C146+C147+C148</f>
        <v>8600</v>
      </c>
      <c r="D144" s="37">
        <f>D146+D147+D148</f>
        <v>8600</v>
      </c>
      <c r="E144" s="37"/>
      <c r="F144" s="37"/>
      <c r="G144" s="37"/>
      <c r="H144" s="37">
        <f>H146+H147+H148</f>
        <v>0</v>
      </c>
      <c r="I144" s="28"/>
      <c r="J144" s="37">
        <f>J146+J147+J148</f>
        <v>0</v>
      </c>
      <c r="K144" s="37">
        <f>K146+K147+K148</f>
        <v>0</v>
      </c>
      <c r="L144" s="37"/>
      <c r="M144" s="37"/>
      <c r="N144" s="37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</row>
    <row r="145" spans="1:30" s="14" customFormat="1">
      <c r="A145" s="52"/>
      <c r="B145" s="39" t="s">
        <v>20</v>
      </c>
      <c r="C145" s="27"/>
      <c r="D145" s="27"/>
      <c r="E145" s="27"/>
      <c r="F145" s="27"/>
      <c r="G145" s="27"/>
      <c r="H145" s="27"/>
      <c r="I145" s="28"/>
      <c r="J145" s="27"/>
      <c r="K145" s="27"/>
      <c r="L145" s="27"/>
      <c r="M145" s="27"/>
      <c r="N145" s="27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</row>
    <row r="146" spans="1:30" s="14" customFormat="1" ht="31.2">
      <c r="A146" s="52" t="s">
        <v>246</v>
      </c>
      <c r="B146" s="41" t="s">
        <v>104</v>
      </c>
      <c r="C146" s="27">
        <v>500</v>
      </c>
      <c r="D146" s="27">
        <v>500</v>
      </c>
      <c r="E146" s="27"/>
      <c r="F146" s="27"/>
      <c r="G146" s="27"/>
      <c r="H146" s="27">
        <v>0</v>
      </c>
      <c r="I146" s="28"/>
      <c r="J146" s="27">
        <v>0</v>
      </c>
      <c r="K146" s="27">
        <v>0</v>
      </c>
      <c r="L146" s="27"/>
      <c r="M146" s="27"/>
      <c r="N146" s="27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</row>
    <row r="147" spans="1:30" s="14" customFormat="1">
      <c r="A147" s="52" t="s">
        <v>247</v>
      </c>
      <c r="B147" s="41" t="s">
        <v>105</v>
      </c>
      <c r="C147" s="27">
        <v>6840</v>
      </c>
      <c r="D147" s="27">
        <v>6840</v>
      </c>
      <c r="E147" s="27"/>
      <c r="F147" s="27"/>
      <c r="G147" s="27"/>
      <c r="H147" s="27">
        <v>0</v>
      </c>
      <c r="I147" s="28"/>
      <c r="J147" s="27">
        <v>0</v>
      </c>
      <c r="K147" s="27">
        <v>0</v>
      </c>
      <c r="L147" s="27"/>
      <c r="M147" s="27"/>
      <c r="N147" s="27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</row>
    <row r="148" spans="1:30" s="14" customFormat="1" ht="31.2">
      <c r="A148" s="52" t="s">
        <v>248</v>
      </c>
      <c r="B148" s="41" t="s">
        <v>106</v>
      </c>
      <c r="C148" s="27">
        <v>1260</v>
      </c>
      <c r="D148" s="27">
        <v>1260</v>
      </c>
      <c r="E148" s="27"/>
      <c r="F148" s="27"/>
      <c r="G148" s="27"/>
      <c r="H148" s="27">
        <v>0</v>
      </c>
      <c r="I148" s="28"/>
      <c r="J148" s="27">
        <v>0</v>
      </c>
      <c r="K148" s="27">
        <v>0</v>
      </c>
      <c r="L148" s="27"/>
      <c r="M148" s="27"/>
      <c r="N148" s="27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</row>
    <row r="149" spans="1:30" s="14" customFormat="1" ht="35.25" customHeight="1">
      <c r="A149" s="52" t="s">
        <v>249</v>
      </c>
      <c r="B149" s="42" t="s">
        <v>107</v>
      </c>
      <c r="C149" s="37">
        <f>C151+C152</f>
        <v>4029.45</v>
      </c>
      <c r="D149" s="37">
        <f>D151+D152</f>
        <v>4029.45</v>
      </c>
      <c r="E149" s="37"/>
      <c r="F149" s="37"/>
      <c r="G149" s="37"/>
      <c r="H149" s="37">
        <f>H152</f>
        <v>0</v>
      </c>
      <c r="I149" s="28"/>
      <c r="J149" s="37">
        <f>J151+J152</f>
        <v>2529.4499999999998</v>
      </c>
      <c r="K149" s="37">
        <f>K151+K152</f>
        <v>2529.4499999999998</v>
      </c>
      <c r="L149" s="37"/>
      <c r="M149" s="37"/>
      <c r="N149" s="37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</row>
    <row r="150" spans="1:30" s="14" customFormat="1">
      <c r="A150" s="52"/>
      <c r="B150" s="39" t="s">
        <v>20</v>
      </c>
      <c r="C150" s="27"/>
      <c r="D150" s="27"/>
      <c r="E150" s="27"/>
      <c r="F150" s="27"/>
      <c r="G150" s="27"/>
      <c r="H150" s="27"/>
      <c r="I150" s="28"/>
      <c r="J150" s="27"/>
      <c r="K150" s="27"/>
      <c r="L150" s="27"/>
      <c r="M150" s="27"/>
      <c r="N150" s="27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s="14" customFormat="1" ht="31.2">
      <c r="A151" s="52" t="s">
        <v>250</v>
      </c>
      <c r="B151" s="41" t="s">
        <v>108</v>
      </c>
      <c r="C151" s="27">
        <v>1500</v>
      </c>
      <c r="D151" s="27">
        <v>1500</v>
      </c>
      <c r="E151" s="27"/>
      <c r="F151" s="27"/>
      <c r="G151" s="27"/>
      <c r="H151" s="27">
        <v>0</v>
      </c>
      <c r="I151" s="28"/>
      <c r="J151" s="27">
        <v>0</v>
      </c>
      <c r="K151" s="27">
        <v>0</v>
      </c>
      <c r="L151" s="27"/>
      <c r="M151" s="27"/>
      <c r="N151" s="27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14" customFormat="1" ht="41.4">
      <c r="A152" s="52" t="s">
        <v>251</v>
      </c>
      <c r="B152" s="41" t="s">
        <v>112</v>
      </c>
      <c r="C152" s="27">
        <v>2529.4499999999998</v>
      </c>
      <c r="D152" s="27">
        <v>2529.4499999999998</v>
      </c>
      <c r="E152" s="27"/>
      <c r="F152" s="27"/>
      <c r="G152" s="27"/>
      <c r="H152" s="27">
        <v>0</v>
      </c>
      <c r="I152" s="54" t="s">
        <v>150</v>
      </c>
      <c r="J152" s="27">
        <v>2529.4499999999998</v>
      </c>
      <c r="K152" s="27">
        <v>2529.4499999999998</v>
      </c>
      <c r="L152" s="27"/>
      <c r="M152" s="27"/>
      <c r="N152" s="27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</row>
    <row r="153" spans="1:30" s="14" customFormat="1" ht="46.8">
      <c r="A153" s="46">
        <v>9</v>
      </c>
      <c r="B153" s="21" t="s">
        <v>154</v>
      </c>
      <c r="C153" s="22">
        <f>C155+C161+C170</f>
        <v>12485.5</v>
      </c>
      <c r="D153" s="22">
        <f>D155+D161+D170</f>
        <v>12485.5</v>
      </c>
      <c r="E153" s="22">
        <f t="shared" ref="E153:G153" si="20">E155+E161+E170</f>
        <v>0</v>
      </c>
      <c r="F153" s="22">
        <f t="shared" si="20"/>
        <v>0</v>
      </c>
      <c r="G153" s="22">
        <f t="shared" si="20"/>
        <v>0</v>
      </c>
      <c r="H153" s="22">
        <f>H161+H170</f>
        <v>1903.1000000000001</v>
      </c>
      <c r="I153" s="66" t="s">
        <v>151</v>
      </c>
      <c r="J153" s="22">
        <f>J155+J161+J170</f>
        <v>1903.1000000000001</v>
      </c>
      <c r="K153" s="22">
        <f>K155+K161+K170</f>
        <v>1903.1000000000001</v>
      </c>
      <c r="L153" s="22">
        <f t="shared" ref="L153:N153" si="21">L155+L161+L170</f>
        <v>0</v>
      </c>
      <c r="M153" s="22">
        <f t="shared" si="21"/>
        <v>0</v>
      </c>
      <c r="N153" s="22">
        <f t="shared" si="21"/>
        <v>0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</row>
    <row r="154" spans="1:30" s="14" customFormat="1">
      <c r="A154" s="49"/>
      <c r="B154" s="26" t="s">
        <v>59</v>
      </c>
      <c r="C154" s="31"/>
      <c r="D154" s="31"/>
      <c r="E154" s="31"/>
      <c r="F154" s="31"/>
      <c r="G154" s="31"/>
      <c r="H154" s="31"/>
      <c r="I154" s="28"/>
      <c r="J154" s="31"/>
      <c r="K154" s="31"/>
      <c r="L154" s="31"/>
      <c r="M154" s="31"/>
      <c r="N154" s="31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</row>
    <row r="155" spans="1:30" s="14" customFormat="1" ht="54" customHeight="1">
      <c r="A155" s="52" t="s">
        <v>253</v>
      </c>
      <c r="B155" s="42" t="s">
        <v>113</v>
      </c>
      <c r="C155" s="37">
        <f>C157+C158+C159+C160</f>
        <v>3500</v>
      </c>
      <c r="D155" s="37">
        <f>D157+D158+D159+D160</f>
        <v>3500</v>
      </c>
      <c r="E155" s="37"/>
      <c r="F155" s="37"/>
      <c r="G155" s="37"/>
      <c r="H155" s="37">
        <v>0</v>
      </c>
      <c r="I155" s="28"/>
      <c r="J155" s="37">
        <f>J157+J158+J159+J160</f>
        <v>0</v>
      </c>
      <c r="K155" s="37">
        <f>K157+K158+K159+K160</f>
        <v>0</v>
      </c>
      <c r="L155" s="37"/>
      <c r="M155" s="37"/>
      <c r="N155" s="37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</row>
    <row r="156" spans="1:30" s="14" customFormat="1">
      <c r="A156" s="52"/>
      <c r="B156" s="39" t="s">
        <v>20</v>
      </c>
      <c r="C156" s="27"/>
      <c r="D156" s="27"/>
      <c r="E156" s="27"/>
      <c r="F156" s="27"/>
      <c r="G156" s="27"/>
      <c r="H156" s="27"/>
      <c r="I156" s="28"/>
      <c r="J156" s="27"/>
      <c r="K156" s="27"/>
      <c r="L156" s="27"/>
      <c r="M156" s="27"/>
      <c r="N156" s="27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</row>
    <row r="157" spans="1:30" s="14" customFormat="1" ht="20.25" customHeight="1">
      <c r="A157" s="52" t="s">
        <v>254</v>
      </c>
      <c r="B157" s="41" t="s">
        <v>114</v>
      </c>
      <c r="C157" s="27">
        <v>1000</v>
      </c>
      <c r="D157" s="27">
        <v>1000</v>
      </c>
      <c r="E157" s="27"/>
      <c r="F157" s="27"/>
      <c r="G157" s="27"/>
      <c r="H157" s="27">
        <v>0</v>
      </c>
      <c r="I157" s="28"/>
      <c r="J157" s="27">
        <v>0</v>
      </c>
      <c r="K157" s="27">
        <v>0</v>
      </c>
      <c r="L157" s="27"/>
      <c r="M157" s="27"/>
      <c r="N157" s="27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  <row r="158" spans="1:30" s="14" customFormat="1" ht="18.75" customHeight="1">
      <c r="A158" s="52" t="s">
        <v>255</v>
      </c>
      <c r="B158" s="41" t="s">
        <v>115</v>
      </c>
      <c r="C158" s="27">
        <v>1000</v>
      </c>
      <c r="D158" s="27">
        <v>1000</v>
      </c>
      <c r="E158" s="27"/>
      <c r="F158" s="27"/>
      <c r="G158" s="27"/>
      <c r="H158" s="27">
        <v>0</v>
      </c>
      <c r="I158" s="28"/>
      <c r="J158" s="27">
        <v>0</v>
      </c>
      <c r="K158" s="27">
        <v>0</v>
      </c>
      <c r="L158" s="27"/>
      <c r="M158" s="27"/>
      <c r="N158" s="27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</row>
    <row r="159" spans="1:30" s="14" customFormat="1" ht="31.2">
      <c r="A159" s="52" t="s">
        <v>256</v>
      </c>
      <c r="B159" s="41" t="s">
        <v>116</v>
      </c>
      <c r="C159" s="27">
        <v>500</v>
      </c>
      <c r="D159" s="27">
        <v>500</v>
      </c>
      <c r="E159" s="27"/>
      <c r="F159" s="27"/>
      <c r="G159" s="27"/>
      <c r="H159" s="27">
        <v>0</v>
      </c>
      <c r="I159" s="28"/>
      <c r="J159" s="27">
        <v>0</v>
      </c>
      <c r="K159" s="27">
        <v>0</v>
      </c>
      <c r="L159" s="27"/>
      <c r="M159" s="27"/>
      <c r="N159" s="27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</row>
    <row r="160" spans="1:30" s="14" customFormat="1">
      <c r="A160" s="52" t="s">
        <v>257</v>
      </c>
      <c r="B160" s="41" t="s">
        <v>148</v>
      </c>
      <c r="C160" s="27">
        <v>1000</v>
      </c>
      <c r="D160" s="27">
        <v>1000</v>
      </c>
      <c r="E160" s="27"/>
      <c r="F160" s="27"/>
      <c r="G160" s="27"/>
      <c r="H160" s="27">
        <v>0</v>
      </c>
      <c r="I160" s="28"/>
      <c r="J160" s="27">
        <v>0</v>
      </c>
      <c r="K160" s="27">
        <v>0</v>
      </c>
      <c r="L160" s="27"/>
      <c r="M160" s="27"/>
      <c r="N160" s="27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</row>
    <row r="161" spans="1:30" s="14" customFormat="1" ht="37.5" customHeight="1">
      <c r="A161" s="52" t="s">
        <v>258</v>
      </c>
      <c r="B161" s="42" t="s">
        <v>117</v>
      </c>
      <c r="C161" s="37">
        <f>C163+C164+C165+C166+C167+C168+C169</f>
        <v>8600</v>
      </c>
      <c r="D161" s="37">
        <f>D163+D164+D165+D166+D167+D168+D169</f>
        <v>8600</v>
      </c>
      <c r="E161" s="37"/>
      <c r="F161" s="37"/>
      <c r="G161" s="37"/>
      <c r="H161" s="37">
        <f>H163</f>
        <v>1820.45</v>
      </c>
      <c r="I161" s="28"/>
      <c r="J161" s="37">
        <f>J163+J164+J165+J166+J167+J168+J169</f>
        <v>1820.45</v>
      </c>
      <c r="K161" s="37">
        <f>K163+K164+K165+K166+K167+K168+K169</f>
        <v>1820.45</v>
      </c>
      <c r="L161" s="37"/>
      <c r="M161" s="37"/>
      <c r="N161" s="37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</row>
    <row r="162" spans="1:30" s="14" customFormat="1">
      <c r="A162" s="52"/>
      <c r="B162" s="39" t="s">
        <v>20</v>
      </c>
      <c r="C162" s="27"/>
      <c r="D162" s="27"/>
      <c r="E162" s="27"/>
      <c r="F162" s="27"/>
      <c r="G162" s="27"/>
      <c r="H162" s="27"/>
      <c r="I162" s="28"/>
      <c r="J162" s="27"/>
      <c r="K162" s="27"/>
      <c r="L162" s="27"/>
      <c r="M162" s="27"/>
      <c r="N162" s="27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</row>
    <row r="163" spans="1:30" s="14" customFormat="1" ht="46.8">
      <c r="A163" s="52" t="s">
        <v>259</v>
      </c>
      <c r="B163" s="41" t="s">
        <v>118</v>
      </c>
      <c r="C163" s="27">
        <v>3000</v>
      </c>
      <c r="D163" s="27">
        <v>3000</v>
      </c>
      <c r="E163" s="27"/>
      <c r="F163" s="27"/>
      <c r="G163" s="27"/>
      <c r="H163" s="27">
        <v>1820.45</v>
      </c>
      <c r="I163" s="28"/>
      <c r="J163" s="27">
        <v>1820.45</v>
      </c>
      <c r="K163" s="27">
        <v>1820.45</v>
      </c>
      <c r="L163" s="27"/>
      <c r="M163" s="27"/>
      <c r="N163" s="27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</row>
    <row r="164" spans="1:30" s="14" customFormat="1" ht="31.2">
      <c r="A164" s="52" t="s">
        <v>260</v>
      </c>
      <c r="B164" s="41" t="s">
        <v>119</v>
      </c>
      <c r="C164" s="27">
        <v>800</v>
      </c>
      <c r="D164" s="27">
        <v>800</v>
      </c>
      <c r="E164" s="27"/>
      <c r="F164" s="27"/>
      <c r="G164" s="27"/>
      <c r="H164" s="27">
        <v>0</v>
      </c>
      <c r="I164" s="28"/>
      <c r="J164" s="27">
        <v>0</v>
      </c>
      <c r="K164" s="27">
        <v>0</v>
      </c>
      <c r="L164" s="27"/>
      <c r="M164" s="27"/>
      <c r="N164" s="27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</row>
    <row r="165" spans="1:30" s="14" customFormat="1">
      <c r="A165" s="52" t="s">
        <v>261</v>
      </c>
      <c r="B165" s="41" t="s">
        <v>120</v>
      </c>
      <c r="C165" s="27">
        <v>800</v>
      </c>
      <c r="D165" s="27">
        <v>800</v>
      </c>
      <c r="E165" s="27"/>
      <c r="F165" s="27"/>
      <c r="G165" s="27"/>
      <c r="H165" s="27">
        <v>0</v>
      </c>
      <c r="I165" s="28"/>
      <c r="J165" s="27">
        <v>0</v>
      </c>
      <c r="K165" s="27">
        <v>0</v>
      </c>
      <c r="L165" s="27"/>
      <c r="M165" s="27"/>
      <c r="N165" s="27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</row>
    <row r="166" spans="1:30" s="14" customFormat="1" ht="31.2">
      <c r="A166" s="52" t="s">
        <v>262</v>
      </c>
      <c r="B166" s="41" t="s">
        <v>121</v>
      </c>
      <c r="C166" s="27">
        <v>600</v>
      </c>
      <c r="D166" s="27">
        <v>600</v>
      </c>
      <c r="E166" s="27"/>
      <c r="F166" s="27"/>
      <c r="G166" s="27"/>
      <c r="H166" s="27">
        <v>0</v>
      </c>
      <c r="I166" s="28"/>
      <c r="J166" s="27">
        <v>0</v>
      </c>
      <c r="K166" s="27">
        <v>0</v>
      </c>
      <c r="L166" s="27"/>
      <c r="M166" s="27"/>
      <c r="N166" s="27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</row>
    <row r="167" spans="1:30" s="14" customFormat="1">
      <c r="A167" s="52" t="s">
        <v>263</v>
      </c>
      <c r="B167" s="41" t="s">
        <v>122</v>
      </c>
      <c r="C167" s="27">
        <v>200</v>
      </c>
      <c r="D167" s="27">
        <v>200</v>
      </c>
      <c r="E167" s="27"/>
      <c r="F167" s="27"/>
      <c r="G167" s="27"/>
      <c r="H167" s="27">
        <v>0</v>
      </c>
      <c r="I167" s="28"/>
      <c r="J167" s="27">
        <v>0</v>
      </c>
      <c r="K167" s="27">
        <v>0</v>
      </c>
      <c r="L167" s="27"/>
      <c r="M167" s="27"/>
      <c r="N167" s="27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</row>
    <row r="168" spans="1:30" s="14" customFormat="1">
      <c r="A168" s="52" t="s">
        <v>264</v>
      </c>
      <c r="B168" s="41" t="s">
        <v>123</v>
      </c>
      <c r="C168" s="27">
        <v>2500</v>
      </c>
      <c r="D168" s="27">
        <v>2500</v>
      </c>
      <c r="E168" s="27"/>
      <c r="F168" s="27"/>
      <c r="G168" s="27"/>
      <c r="H168" s="27">
        <v>0</v>
      </c>
      <c r="I168" s="28"/>
      <c r="J168" s="27">
        <v>0</v>
      </c>
      <c r="K168" s="27">
        <v>0</v>
      </c>
      <c r="L168" s="27"/>
      <c r="M168" s="27"/>
      <c r="N168" s="27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</row>
    <row r="169" spans="1:30" s="14" customFormat="1" ht="31.2">
      <c r="A169" s="60" t="s">
        <v>265</v>
      </c>
      <c r="B169" s="41" t="s">
        <v>124</v>
      </c>
      <c r="C169" s="27">
        <v>700</v>
      </c>
      <c r="D169" s="27">
        <v>700</v>
      </c>
      <c r="E169" s="27"/>
      <c r="F169" s="27"/>
      <c r="G169" s="27"/>
      <c r="H169" s="27">
        <v>0</v>
      </c>
      <c r="I169" s="28"/>
      <c r="J169" s="27">
        <v>0</v>
      </c>
      <c r="K169" s="27">
        <v>0</v>
      </c>
      <c r="L169" s="27"/>
      <c r="M169" s="27"/>
      <c r="N169" s="27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</row>
    <row r="170" spans="1:30" s="14" customFormat="1" ht="60" customHeight="1">
      <c r="A170" s="52" t="s">
        <v>266</v>
      </c>
      <c r="B170" s="42" t="s">
        <v>125</v>
      </c>
      <c r="C170" s="37">
        <f>C172</f>
        <v>385.5</v>
      </c>
      <c r="D170" s="37">
        <f t="shared" ref="D170:K170" si="22">D172</f>
        <v>385.5</v>
      </c>
      <c r="E170" s="37"/>
      <c r="F170" s="37"/>
      <c r="G170" s="37"/>
      <c r="H170" s="37">
        <f t="shared" si="22"/>
        <v>82.65</v>
      </c>
      <c r="I170" s="37"/>
      <c r="J170" s="37">
        <f t="shared" si="22"/>
        <v>82.65</v>
      </c>
      <c r="K170" s="37">
        <f t="shared" si="22"/>
        <v>82.65</v>
      </c>
      <c r="L170" s="37"/>
      <c r="M170" s="37"/>
      <c r="N170" s="37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</row>
    <row r="171" spans="1:30" s="14" customFormat="1">
      <c r="A171" s="52"/>
      <c r="B171" s="39" t="s">
        <v>20</v>
      </c>
      <c r="C171" s="27"/>
      <c r="D171" s="27"/>
      <c r="E171" s="27"/>
      <c r="F171" s="27"/>
      <c r="G171" s="27"/>
      <c r="H171" s="27"/>
      <c r="I171" s="28"/>
      <c r="J171" s="27"/>
      <c r="K171" s="27"/>
      <c r="L171" s="27"/>
      <c r="M171" s="27"/>
      <c r="N171" s="27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</row>
    <row r="172" spans="1:30" s="14" customFormat="1" ht="62.4">
      <c r="A172" s="52" t="s">
        <v>267</v>
      </c>
      <c r="B172" s="41" t="s">
        <v>126</v>
      </c>
      <c r="C172" s="27">
        <v>385.5</v>
      </c>
      <c r="D172" s="27">
        <v>385.5</v>
      </c>
      <c r="E172" s="27"/>
      <c r="F172" s="27"/>
      <c r="G172" s="27"/>
      <c r="H172" s="27">
        <v>82.65</v>
      </c>
      <c r="I172" s="28"/>
      <c r="J172" s="27">
        <v>82.65</v>
      </c>
      <c r="K172" s="27">
        <v>82.65</v>
      </c>
      <c r="L172" s="27"/>
      <c r="M172" s="27"/>
      <c r="N172" s="27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</row>
    <row r="173" spans="1:30" s="48" customFormat="1" ht="41.4">
      <c r="A173" s="46">
        <v>10</v>
      </c>
      <c r="B173" s="21" t="s">
        <v>153</v>
      </c>
      <c r="C173" s="22">
        <f>C175+C178+C183</f>
        <v>8657</v>
      </c>
      <c r="D173" s="22">
        <f>D175+D178+D183</f>
        <v>8657</v>
      </c>
      <c r="E173" s="22">
        <f t="shared" ref="E173:G173" si="23">E175+E178+E183</f>
        <v>0</v>
      </c>
      <c r="F173" s="22">
        <f t="shared" si="23"/>
        <v>0</v>
      </c>
      <c r="G173" s="22">
        <f t="shared" si="23"/>
        <v>0</v>
      </c>
      <c r="H173" s="22">
        <f>H175+H178+H183</f>
        <v>895.59</v>
      </c>
      <c r="I173" s="67" t="s">
        <v>151</v>
      </c>
      <c r="J173" s="22">
        <f>J175+J178+J183</f>
        <v>895.59</v>
      </c>
      <c r="K173" s="22">
        <f>K175+K178+K183</f>
        <v>895.59</v>
      </c>
      <c r="L173" s="22">
        <f t="shared" ref="L173:N173" si="24">L175+L178+L183</f>
        <v>0</v>
      </c>
      <c r="M173" s="22">
        <f t="shared" si="24"/>
        <v>0</v>
      </c>
      <c r="N173" s="22">
        <f t="shared" si="24"/>
        <v>0</v>
      </c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</row>
    <row r="174" spans="1:30" s="48" customFormat="1">
      <c r="A174" s="28"/>
      <c r="B174" s="26" t="s">
        <v>59</v>
      </c>
      <c r="C174" s="31"/>
      <c r="D174" s="31"/>
      <c r="E174" s="31"/>
      <c r="F174" s="31"/>
      <c r="G174" s="31"/>
      <c r="H174" s="31"/>
      <c r="I174" s="27"/>
      <c r="J174" s="31"/>
      <c r="K174" s="31"/>
      <c r="L174" s="31"/>
      <c r="M174" s="31"/>
      <c r="N174" s="31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</row>
    <row r="175" spans="1:30" s="14" customFormat="1" ht="148.5" customHeight="1">
      <c r="A175" s="52" t="s">
        <v>268</v>
      </c>
      <c r="B175" s="42" t="s">
        <v>127</v>
      </c>
      <c r="C175" s="37">
        <f>C177</f>
        <v>1700</v>
      </c>
      <c r="D175" s="37">
        <f t="shared" ref="D175:K175" si="25">D177</f>
        <v>1700</v>
      </c>
      <c r="E175" s="37"/>
      <c r="F175" s="37"/>
      <c r="G175" s="37"/>
      <c r="H175" s="37">
        <f t="shared" si="25"/>
        <v>807.09</v>
      </c>
      <c r="I175" s="37"/>
      <c r="J175" s="37">
        <f t="shared" si="25"/>
        <v>807.09</v>
      </c>
      <c r="K175" s="37">
        <f t="shared" si="25"/>
        <v>807.09</v>
      </c>
      <c r="L175" s="37"/>
      <c r="M175" s="37"/>
      <c r="N175" s="37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</row>
    <row r="176" spans="1:30" s="14" customFormat="1">
      <c r="A176" s="52"/>
      <c r="B176" s="39" t="s">
        <v>20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</row>
    <row r="177" spans="1:30" s="14" customFormat="1" ht="62.4">
      <c r="A177" s="52" t="s">
        <v>269</v>
      </c>
      <c r="B177" s="41" t="s">
        <v>130</v>
      </c>
      <c r="C177" s="27">
        <v>1700</v>
      </c>
      <c r="D177" s="27">
        <v>1700</v>
      </c>
      <c r="E177" s="27"/>
      <c r="F177" s="27"/>
      <c r="G177" s="27"/>
      <c r="H177" s="27">
        <v>807.09</v>
      </c>
      <c r="I177" s="27"/>
      <c r="J177" s="27">
        <v>807.09</v>
      </c>
      <c r="K177" s="27">
        <v>807.09</v>
      </c>
      <c r="L177" s="27"/>
      <c r="M177" s="27"/>
      <c r="N177" s="27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30" s="14" customFormat="1" ht="51.75" customHeight="1">
      <c r="A178" s="52" t="s">
        <v>270</v>
      </c>
      <c r="B178" s="42" t="s">
        <v>128</v>
      </c>
      <c r="C178" s="37">
        <f>C180+C181+C182</f>
        <v>6857</v>
      </c>
      <c r="D178" s="37">
        <f>D180+D181+D182</f>
        <v>6857</v>
      </c>
      <c r="E178" s="37"/>
      <c r="F178" s="37"/>
      <c r="G178" s="37"/>
      <c r="H178" s="37">
        <f>H182</f>
        <v>50</v>
      </c>
      <c r="I178" s="37"/>
      <c r="J178" s="37">
        <f>J180+J181+J182</f>
        <v>50</v>
      </c>
      <c r="K178" s="37">
        <f>K180+K181+K182</f>
        <v>50</v>
      </c>
      <c r="L178" s="37"/>
      <c r="M178" s="37"/>
      <c r="N178" s="37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</row>
    <row r="179" spans="1:30" s="14" customFormat="1">
      <c r="A179" s="52"/>
      <c r="B179" s="39" t="s">
        <v>20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</row>
    <row r="180" spans="1:30" s="14" customFormat="1" ht="31.2">
      <c r="A180" s="52" t="s">
        <v>271</v>
      </c>
      <c r="B180" s="41" t="s">
        <v>131</v>
      </c>
      <c r="C180" s="27">
        <v>6527</v>
      </c>
      <c r="D180" s="27">
        <v>6527</v>
      </c>
      <c r="E180" s="27"/>
      <c r="F180" s="27"/>
      <c r="G180" s="27"/>
      <c r="H180" s="27">
        <v>0</v>
      </c>
      <c r="I180" s="27"/>
      <c r="J180" s="27">
        <v>0</v>
      </c>
      <c r="K180" s="27">
        <v>0</v>
      </c>
      <c r="L180" s="27"/>
      <c r="M180" s="27"/>
      <c r="N180" s="27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</row>
    <row r="181" spans="1:30" s="14" customFormat="1" ht="31.2">
      <c r="A181" s="52" t="s">
        <v>272</v>
      </c>
      <c r="B181" s="41" t="s">
        <v>132</v>
      </c>
      <c r="C181" s="27">
        <v>90</v>
      </c>
      <c r="D181" s="27">
        <v>90</v>
      </c>
      <c r="E181" s="27"/>
      <c r="F181" s="27"/>
      <c r="G181" s="27"/>
      <c r="H181" s="27">
        <v>0</v>
      </c>
      <c r="I181" s="27"/>
      <c r="J181" s="27">
        <v>0</v>
      </c>
      <c r="K181" s="27">
        <v>0</v>
      </c>
      <c r="L181" s="27"/>
      <c r="M181" s="27"/>
      <c r="N181" s="27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</row>
    <row r="182" spans="1:30" s="14" customFormat="1" ht="62.4">
      <c r="A182" s="52" t="s">
        <v>273</v>
      </c>
      <c r="B182" s="41" t="s">
        <v>134</v>
      </c>
      <c r="C182" s="27">
        <v>240</v>
      </c>
      <c r="D182" s="27">
        <v>240</v>
      </c>
      <c r="E182" s="27"/>
      <c r="F182" s="27"/>
      <c r="G182" s="27"/>
      <c r="H182" s="27">
        <v>50</v>
      </c>
      <c r="I182" s="27"/>
      <c r="J182" s="27">
        <v>50</v>
      </c>
      <c r="K182" s="27">
        <v>50</v>
      </c>
      <c r="L182" s="27"/>
      <c r="M182" s="27"/>
      <c r="N182" s="27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</row>
    <row r="183" spans="1:30" s="14" customFormat="1" ht="54.75" customHeight="1">
      <c r="A183" s="52" t="s">
        <v>274</v>
      </c>
      <c r="B183" s="42" t="s">
        <v>129</v>
      </c>
      <c r="C183" s="37">
        <f>C185</f>
        <v>100</v>
      </c>
      <c r="D183" s="37">
        <f t="shared" ref="D183:K183" si="26">D185</f>
        <v>100</v>
      </c>
      <c r="E183" s="37"/>
      <c r="F183" s="37"/>
      <c r="G183" s="37"/>
      <c r="H183" s="37">
        <f t="shared" si="26"/>
        <v>38.5</v>
      </c>
      <c r="I183" s="37"/>
      <c r="J183" s="37">
        <f t="shared" si="26"/>
        <v>38.5</v>
      </c>
      <c r="K183" s="37">
        <f t="shared" si="26"/>
        <v>38.5</v>
      </c>
      <c r="L183" s="37"/>
      <c r="M183" s="37"/>
      <c r="N183" s="37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</row>
    <row r="184" spans="1:30" s="14" customFormat="1">
      <c r="A184" s="52"/>
      <c r="B184" s="39" t="s">
        <v>20</v>
      </c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</row>
    <row r="185" spans="1:30" s="14" customFormat="1" ht="31.2">
      <c r="A185" s="52" t="s">
        <v>275</v>
      </c>
      <c r="B185" s="41" t="s">
        <v>133</v>
      </c>
      <c r="C185" s="27">
        <v>100</v>
      </c>
      <c r="D185" s="27">
        <v>100</v>
      </c>
      <c r="E185" s="27"/>
      <c r="F185" s="27"/>
      <c r="G185" s="27"/>
      <c r="H185" s="27">
        <v>38.5</v>
      </c>
      <c r="I185" s="27"/>
      <c r="J185" s="27">
        <v>38.5</v>
      </c>
      <c r="K185" s="27">
        <v>38.5</v>
      </c>
      <c r="L185" s="27"/>
      <c r="M185" s="27"/>
      <c r="N185" s="27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</row>
    <row r="186" spans="1:30" s="14" customFormat="1" ht="41.4">
      <c r="A186" s="46">
        <v>11</v>
      </c>
      <c r="B186" s="21" t="s">
        <v>152</v>
      </c>
      <c r="C186" s="22">
        <f>C188+C191+C196</f>
        <v>6807.4</v>
      </c>
      <c r="D186" s="22">
        <f>D188+D191+D196</f>
        <v>6727.4</v>
      </c>
      <c r="E186" s="22">
        <f>E188+E191+E196</f>
        <v>0</v>
      </c>
      <c r="F186" s="22">
        <f>F191</f>
        <v>80</v>
      </c>
      <c r="G186" s="22">
        <f>G188+G191+G196</f>
        <v>0</v>
      </c>
      <c r="H186" s="22">
        <f>H188+H196</f>
        <v>883.76</v>
      </c>
      <c r="I186" s="66" t="s">
        <v>151</v>
      </c>
      <c r="J186" s="22">
        <f>J188+J191+J196</f>
        <v>883.76</v>
      </c>
      <c r="K186" s="22">
        <f>K188+K191+K196</f>
        <v>883.76</v>
      </c>
      <c r="L186" s="22">
        <f>L188+L191+L196</f>
        <v>0</v>
      </c>
      <c r="M186" s="22">
        <f>M191</f>
        <v>0</v>
      </c>
      <c r="N186" s="22">
        <f>N188+N191+N196</f>
        <v>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</row>
    <row r="187" spans="1:30" s="14" customFormat="1">
      <c r="A187" s="49"/>
      <c r="B187" s="26" t="s">
        <v>59</v>
      </c>
      <c r="C187" s="31"/>
      <c r="D187" s="31"/>
      <c r="E187" s="31"/>
      <c r="F187" s="31"/>
      <c r="G187" s="31"/>
      <c r="H187" s="31"/>
      <c r="I187" s="28"/>
      <c r="J187" s="31"/>
      <c r="K187" s="31"/>
      <c r="L187" s="31"/>
      <c r="M187" s="31"/>
      <c r="N187" s="31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</row>
    <row r="188" spans="1:30" s="14" customFormat="1" ht="66.75" customHeight="1">
      <c r="A188" s="52" t="s">
        <v>278</v>
      </c>
      <c r="B188" s="42" t="s">
        <v>135</v>
      </c>
      <c r="C188" s="37">
        <f>C190</f>
        <v>1597.4</v>
      </c>
      <c r="D188" s="37">
        <f t="shared" ref="D188:K188" si="27">D190</f>
        <v>1597.4</v>
      </c>
      <c r="E188" s="37"/>
      <c r="F188" s="37"/>
      <c r="G188" s="37"/>
      <c r="H188" s="37">
        <f t="shared" si="27"/>
        <v>870.26</v>
      </c>
      <c r="I188" s="37"/>
      <c r="J188" s="37">
        <f t="shared" si="27"/>
        <v>870.26</v>
      </c>
      <c r="K188" s="37">
        <f t="shared" si="27"/>
        <v>870.26</v>
      </c>
      <c r="L188" s="37"/>
      <c r="M188" s="37"/>
      <c r="N188" s="37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</row>
    <row r="189" spans="1:30" s="14" customFormat="1">
      <c r="A189" s="52"/>
      <c r="B189" s="39" t="s">
        <v>20</v>
      </c>
      <c r="C189" s="27"/>
      <c r="D189" s="27"/>
      <c r="E189" s="27"/>
      <c r="F189" s="27"/>
      <c r="G189" s="27"/>
      <c r="H189" s="27"/>
      <c r="I189" s="28"/>
      <c r="J189" s="27"/>
      <c r="K189" s="27"/>
      <c r="L189" s="27"/>
      <c r="M189" s="27"/>
      <c r="N189" s="27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</row>
    <row r="190" spans="1:30" s="14" customFormat="1" ht="31.2">
      <c r="A190" s="52" t="s">
        <v>279</v>
      </c>
      <c r="B190" s="41" t="s">
        <v>138</v>
      </c>
      <c r="C190" s="27">
        <v>1597.4</v>
      </c>
      <c r="D190" s="27">
        <v>1597.4</v>
      </c>
      <c r="E190" s="27"/>
      <c r="F190" s="27"/>
      <c r="G190" s="27"/>
      <c r="H190" s="27">
        <v>870.26</v>
      </c>
      <c r="I190" s="28"/>
      <c r="J190" s="27">
        <v>870.26</v>
      </c>
      <c r="K190" s="27">
        <v>870.26</v>
      </c>
      <c r="L190" s="27"/>
      <c r="M190" s="27"/>
      <c r="N190" s="27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</row>
    <row r="191" spans="1:30" s="14" customFormat="1" ht="54" customHeight="1">
      <c r="A191" s="52" t="s">
        <v>280</v>
      </c>
      <c r="B191" s="42" t="s">
        <v>136</v>
      </c>
      <c r="C191" s="37">
        <f>C193+C194+C195</f>
        <v>5110</v>
      </c>
      <c r="D191" s="37">
        <f>D193+D194+D195</f>
        <v>5030</v>
      </c>
      <c r="E191" s="37"/>
      <c r="F191" s="37">
        <f>F195</f>
        <v>80</v>
      </c>
      <c r="G191" s="37"/>
      <c r="H191" s="37">
        <f>H193+H194+H195</f>
        <v>0</v>
      </c>
      <c r="I191" s="28"/>
      <c r="J191" s="37">
        <f>J193+J194+J195</f>
        <v>0</v>
      </c>
      <c r="K191" s="37">
        <f>K193+K194+K195</f>
        <v>0</v>
      </c>
      <c r="L191" s="37"/>
      <c r="M191" s="37">
        <f>M195</f>
        <v>0</v>
      </c>
      <c r="N191" s="37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</row>
    <row r="192" spans="1:30" s="14" customFormat="1">
      <c r="A192" s="52"/>
      <c r="B192" s="39" t="s">
        <v>20</v>
      </c>
      <c r="C192" s="27"/>
      <c r="D192" s="27"/>
      <c r="E192" s="27"/>
      <c r="F192" s="27"/>
      <c r="G192" s="27"/>
      <c r="H192" s="27"/>
      <c r="I192" s="28"/>
      <c r="J192" s="27"/>
      <c r="K192" s="27"/>
      <c r="L192" s="27"/>
      <c r="M192" s="27"/>
      <c r="N192" s="27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</row>
    <row r="193" spans="1:30" s="14" customFormat="1" ht="31.2">
      <c r="A193" s="52" t="s">
        <v>281</v>
      </c>
      <c r="B193" s="41" t="s">
        <v>139</v>
      </c>
      <c r="C193" s="27">
        <v>5000</v>
      </c>
      <c r="D193" s="27">
        <v>5000</v>
      </c>
      <c r="E193" s="27"/>
      <c r="F193" s="27"/>
      <c r="G193" s="27"/>
      <c r="H193" s="27">
        <v>0</v>
      </c>
      <c r="I193" s="28"/>
      <c r="J193" s="27">
        <v>0</v>
      </c>
      <c r="K193" s="27">
        <v>0</v>
      </c>
      <c r="L193" s="27"/>
      <c r="M193" s="27"/>
      <c r="N193" s="27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</row>
    <row r="194" spans="1:30" s="14" customFormat="1" ht="31.2">
      <c r="A194" s="52" t="s">
        <v>282</v>
      </c>
      <c r="B194" s="41" t="s">
        <v>140</v>
      </c>
      <c r="C194" s="27">
        <v>30</v>
      </c>
      <c r="D194" s="27">
        <v>30</v>
      </c>
      <c r="E194" s="27"/>
      <c r="F194" s="27"/>
      <c r="G194" s="27"/>
      <c r="H194" s="27">
        <v>0</v>
      </c>
      <c r="I194" s="28"/>
      <c r="J194" s="27">
        <v>0</v>
      </c>
      <c r="K194" s="27">
        <v>0</v>
      </c>
      <c r="L194" s="27"/>
      <c r="M194" s="27"/>
      <c r="N194" s="27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</row>
    <row r="195" spans="1:30" s="14" customFormat="1" ht="62.4">
      <c r="A195" s="52" t="s">
        <v>283</v>
      </c>
      <c r="B195" s="41" t="s">
        <v>79</v>
      </c>
      <c r="C195" s="27">
        <v>80</v>
      </c>
      <c r="D195" s="27"/>
      <c r="E195" s="27"/>
      <c r="F195" s="27">
        <v>80</v>
      </c>
      <c r="G195" s="27"/>
      <c r="H195" s="27">
        <v>0</v>
      </c>
      <c r="I195" s="28"/>
      <c r="J195" s="27">
        <v>0</v>
      </c>
      <c r="K195" s="27"/>
      <c r="L195" s="27"/>
      <c r="M195" s="27">
        <v>0</v>
      </c>
      <c r="N195" s="27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</row>
    <row r="196" spans="1:30" s="14" customFormat="1" ht="49.5" customHeight="1">
      <c r="A196" s="52" t="s">
        <v>284</v>
      </c>
      <c r="B196" s="42" t="s">
        <v>137</v>
      </c>
      <c r="C196" s="37">
        <f>C198</f>
        <v>100</v>
      </c>
      <c r="D196" s="37">
        <f t="shared" ref="D196:K196" si="28">D198</f>
        <v>100</v>
      </c>
      <c r="E196" s="37"/>
      <c r="F196" s="37"/>
      <c r="G196" s="37"/>
      <c r="H196" s="37">
        <f t="shared" si="28"/>
        <v>13.5</v>
      </c>
      <c r="I196" s="37"/>
      <c r="J196" s="37">
        <f t="shared" si="28"/>
        <v>13.5</v>
      </c>
      <c r="K196" s="37">
        <f t="shared" si="28"/>
        <v>13.5</v>
      </c>
      <c r="L196" s="37"/>
      <c r="M196" s="37"/>
      <c r="N196" s="37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</row>
    <row r="197" spans="1:30" s="14" customFormat="1">
      <c r="A197" s="52"/>
      <c r="B197" s="39" t="s">
        <v>20</v>
      </c>
      <c r="C197" s="27"/>
      <c r="D197" s="27"/>
      <c r="E197" s="27"/>
      <c r="F197" s="27"/>
      <c r="G197" s="27"/>
      <c r="H197" s="27"/>
      <c r="I197" s="28"/>
      <c r="J197" s="27"/>
      <c r="K197" s="27"/>
      <c r="L197" s="27"/>
      <c r="M197" s="27"/>
      <c r="N197" s="27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</row>
    <row r="198" spans="1:30" s="14" customFormat="1" ht="31.2">
      <c r="A198" s="52" t="s">
        <v>285</v>
      </c>
      <c r="B198" s="41" t="s">
        <v>141</v>
      </c>
      <c r="C198" s="27">
        <v>100</v>
      </c>
      <c r="D198" s="27">
        <v>100</v>
      </c>
      <c r="E198" s="27"/>
      <c r="F198" s="27"/>
      <c r="G198" s="27"/>
      <c r="H198" s="27">
        <v>13.5</v>
      </c>
      <c r="I198" s="28"/>
      <c r="J198" s="27">
        <v>13.5</v>
      </c>
      <c r="K198" s="27">
        <v>13.5</v>
      </c>
      <c r="L198" s="27"/>
      <c r="M198" s="27"/>
      <c r="N198" s="27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</row>
    <row r="199" spans="1:30" s="47" customFormat="1" ht="17.399999999999999">
      <c r="A199" s="71"/>
      <c r="B199" s="72" t="s">
        <v>277</v>
      </c>
      <c r="C199" s="73">
        <f>C8+C47+C50+C64+C74+C87+C98+C114+C153+C173+C186</f>
        <v>550199.68000000005</v>
      </c>
      <c r="D199" s="73">
        <f>D8+D47+D50+D64+D74+D87+D98+D114+D153+D173+D186</f>
        <v>465234.97</v>
      </c>
      <c r="E199" s="73">
        <f>E47</f>
        <v>1591.7</v>
      </c>
      <c r="F199" s="73">
        <f>F186+F114+F98+F50+F47+F8</f>
        <v>65077.74</v>
      </c>
      <c r="G199" s="73">
        <f>G47+G50</f>
        <v>18295.27</v>
      </c>
      <c r="H199" s="73">
        <f>H186+H173+H153+H114+H98+H87+H74+H50+H47+H8</f>
        <v>116884.05999999998</v>
      </c>
      <c r="I199" s="73"/>
      <c r="J199" s="73">
        <f>J8+J47+J50+J64+J74+J87+J98+J114+J153+J173+J186</f>
        <v>123881.93999999999</v>
      </c>
      <c r="K199" s="73">
        <f>K8+K47+K50+K64+K74+K87+K98+K114+K153+K173+K186</f>
        <v>112536.39</v>
      </c>
      <c r="L199" s="73">
        <f>L47</f>
        <v>162.33000000000001</v>
      </c>
      <c r="M199" s="73">
        <f>M186+M114+M98+M50+M47+M8</f>
        <v>9299.44</v>
      </c>
      <c r="N199" s="31">
        <f>N50+N47</f>
        <v>1883.78</v>
      </c>
    </row>
    <row r="200" spans="1:30" s="47" customFormat="1">
      <c r="A200" s="74"/>
      <c r="B200" s="75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0"/>
    </row>
    <row r="201" spans="1:30" s="47" customFormat="1">
      <c r="A201" s="74"/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0"/>
    </row>
    <row r="202" spans="1:30" s="14" customFormat="1">
      <c r="A202" s="17"/>
      <c r="B202" s="61"/>
      <c r="C202" s="62"/>
      <c r="D202" s="62"/>
      <c r="E202" s="62"/>
      <c r="F202" s="62"/>
      <c r="G202" s="62"/>
      <c r="H202" s="13"/>
      <c r="I202" s="13"/>
      <c r="J202" s="63"/>
      <c r="K202" s="63"/>
      <c r="L202" s="63"/>
      <c r="M202" s="63"/>
      <c r="N202" s="6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</row>
    <row r="203" spans="1:30" s="14" customFormat="1">
      <c r="A203" s="17"/>
      <c r="B203" s="61"/>
      <c r="C203" s="62"/>
      <c r="D203" s="62"/>
      <c r="E203" s="62"/>
      <c r="F203" s="62"/>
      <c r="G203" s="62"/>
      <c r="H203" s="13"/>
      <c r="I203" s="13"/>
      <c r="J203" s="63"/>
      <c r="K203" s="63"/>
      <c r="L203" s="63"/>
      <c r="M203" s="63"/>
      <c r="N203" s="6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</row>
    <row r="204" spans="1:30" s="56" customFormat="1" ht="37.5" customHeight="1">
      <c r="A204" s="78" t="s">
        <v>276</v>
      </c>
      <c r="B204" s="78"/>
      <c r="C204" s="78"/>
      <c r="D204" s="78"/>
      <c r="E204" s="78"/>
      <c r="F204" s="78"/>
      <c r="G204" s="78"/>
      <c r="H204" s="78"/>
      <c r="I204" s="78"/>
      <c r="J204" s="64"/>
      <c r="K204" s="77" t="s">
        <v>294</v>
      </c>
      <c r="L204" s="77"/>
      <c r="M204" s="77"/>
      <c r="N204" s="77"/>
    </row>
    <row r="205" spans="1:30" s="7" customFormat="1" ht="39" customHeight="1">
      <c r="A205" s="2"/>
      <c r="B205" s="8"/>
      <c r="C205" s="9"/>
      <c r="D205" s="9"/>
      <c r="E205" s="9"/>
      <c r="F205" s="9"/>
      <c r="G205" s="9"/>
      <c r="H205" s="6"/>
      <c r="I205" s="6"/>
      <c r="J205" s="10"/>
      <c r="K205" s="10"/>
      <c r="L205" s="10"/>
      <c r="M205" s="10"/>
      <c r="N205" s="10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7" customFormat="1">
      <c r="A206" s="2"/>
      <c r="B206" s="8"/>
      <c r="C206" s="9"/>
      <c r="D206" s="9"/>
      <c r="E206" s="9"/>
      <c r="F206" s="9"/>
      <c r="G206" s="9"/>
      <c r="H206" s="6"/>
      <c r="I206" s="6"/>
      <c r="J206" s="10"/>
      <c r="K206" s="10"/>
      <c r="L206" s="10"/>
      <c r="M206" s="10"/>
      <c r="N206" s="10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7" customFormat="1">
      <c r="A207" s="2"/>
      <c r="B207" s="8"/>
      <c r="C207" s="9"/>
      <c r="D207" s="9"/>
      <c r="E207" s="9"/>
      <c r="F207" s="9"/>
      <c r="G207" s="9"/>
      <c r="H207" s="6"/>
      <c r="I207" s="6"/>
      <c r="J207" s="10"/>
      <c r="K207" s="10"/>
      <c r="L207" s="10"/>
      <c r="M207" s="10"/>
      <c r="N207" s="10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7" customFormat="1">
      <c r="A208" s="2"/>
      <c r="B208" s="8"/>
      <c r="C208" s="9"/>
      <c r="D208" s="9"/>
      <c r="E208" s="9"/>
      <c r="F208" s="9"/>
      <c r="G208" s="9"/>
      <c r="H208" s="6"/>
      <c r="I208" s="6"/>
      <c r="J208" s="10"/>
      <c r="K208" s="10"/>
      <c r="L208" s="10"/>
      <c r="M208" s="10"/>
      <c r="N208" s="10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s="7" customFormat="1">
      <c r="A209" s="2"/>
      <c r="B209" s="8"/>
      <c r="C209" s="9"/>
      <c r="D209" s="9"/>
      <c r="E209" s="9"/>
      <c r="F209" s="9"/>
      <c r="G209" s="9"/>
      <c r="H209" s="6"/>
      <c r="I209" s="6"/>
      <c r="J209" s="10"/>
      <c r="K209" s="10"/>
      <c r="L209" s="10"/>
      <c r="M209" s="10"/>
      <c r="N209" s="10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s="7" customFormat="1">
      <c r="A210" s="2"/>
      <c r="B210" s="8"/>
      <c r="C210" s="9"/>
      <c r="D210" s="9"/>
      <c r="E210" s="9"/>
      <c r="F210" s="9"/>
      <c r="G210" s="9"/>
      <c r="H210" s="6"/>
      <c r="I210" s="6"/>
      <c r="J210" s="10"/>
      <c r="K210" s="10"/>
      <c r="L210" s="10"/>
      <c r="M210" s="10"/>
      <c r="N210" s="10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s="7" customFormat="1">
      <c r="A211" s="2"/>
      <c r="B211" s="8"/>
      <c r="C211" s="9"/>
      <c r="D211" s="9"/>
      <c r="E211" s="9"/>
      <c r="F211" s="9"/>
      <c r="G211" s="9"/>
      <c r="H211" s="6"/>
      <c r="I211" s="6"/>
      <c r="J211" s="10"/>
      <c r="K211" s="10"/>
      <c r="L211" s="10"/>
      <c r="M211" s="10"/>
      <c r="N211" s="10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s="7" customFormat="1">
      <c r="A212" s="2"/>
      <c r="B212" s="8"/>
      <c r="C212" s="9"/>
      <c r="D212" s="9"/>
      <c r="E212" s="9"/>
      <c r="F212" s="9"/>
      <c r="G212" s="9"/>
      <c r="H212" s="6"/>
      <c r="I212" s="6"/>
      <c r="J212" s="10"/>
      <c r="K212" s="10"/>
      <c r="L212" s="10"/>
      <c r="M212" s="10"/>
      <c r="N212" s="10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s="7" customFormat="1">
      <c r="A213" s="2"/>
      <c r="B213" s="8"/>
      <c r="C213" s="9"/>
      <c r="D213" s="9"/>
      <c r="E213" s="9"/>
      <c r="F213" s="9"/>
      <c r="G213" s="9"/>
      <c r="H213" s="6"/>
      <c r="I213" s="6"/>
      <c r="J213" s="10"/>
      <c r="K213" s="10"/>
      <c r="L213" s="10"/>
      <c r="M213" s="10"/>
      <c r="N213" s="10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s="7" customFormat="1">
      <c r="A214" s="2"/>
      <c r="B214" s="8"/>
      <c r="C214" s="9"/>
      <c r="D214" s="9"/>
      <c r="E214" s="9"/>
      <c r="F214" s="9"/>
      <c r="G214" s="9"/>
      <c r="H214" s="6"/>
      <c r="I214" s="6"/>
      <c r="J214" s="10"/>
      <c r="K214" s="10"/>
      <c r="L214" s="10"/>
      <c r="M214" s="10"/>
      <c r="N214" s="10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s="7" customFormat="1">
      <c r="A215" s="2"/>
      <c r="B215" s="8"/>
      <c r="C215" s="9"/>
      <c r="D215" s="9"/>
      <c r="E215" s="9"/>
      <c r="F215" s="9"/>
      <c r="G215" s="9"/>
      <c r="H215" s="6"/>
      <c r="I215" s="6"/>
      <c r="J215" s="10"/>
      <c r="K215" s="10"/>
      <c r="L215" s="10"/>
      <c r="M215" s="10"/>
      <c r="N215" s="10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s="7" customFormat="1">
      <c r="A216" s="2"/>
      <c r="B216" s="8"/>
      <c r="C216" s="9"/>
      <c r="D216" s="9"/>
      <c r="E216" s="9"/>
      <c r="F216" s="9"/>
      <c r="G216" s="9"/>
      <c r="H216" s="6"/>
      <c r="I216" s="6"/>
      <c r="J216" s="10"/>
      <c r="K216" s="10"/>
      <c r="L216" s="10"/>
      <c r="M216" s="10"/>
      <c r="N216" s="10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s="7" customFormat="1">
      <c r="A217" s="2"/>
      <c r="B217" s="8"/>
      <c r="C217" s="9"/>
      <c r="D217" s="9"/>
      <c r="E217" s="9"/>
      <c r="F217" s="9"/>
      <c r="G217" s="9"/>
      <c r="H217" s="6"/>
      <c r="I217" s="6"/>
      <c r="J217" s="10"/>
      <c r="K217" s="10"/>
      <c r="L217" s="10"/>
      <c r="M217" s="10"/>
      <c r="N217" s="10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s="7" customFormat="1">
      <c r="A218" s="2"/>
      <c r="B218" s="8"/>
      <c r="C218" s="9"/>
      <c r="D218" s="9"/>
      <c r="E218" s="9"/>
      <c r="F218" s="9"/>
      <c r="G218" s="9"/>
      <c r="H218" s="6"/>
      <c r="I218" s="6"/>
      <c r="J218" s="10"/>
      <c r="K218" s="10"/>
      <c r="L218" s="10"/>
      <c r="M218" s="10"/>
      <c r="N218" s="10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s="7" customFormat="1">
      <c r="A219" s="2"/>
      <c r="B219" s="8"/>
      <c r="C219" s="9"/>
      <c r="D219" s="9"/>
      <c r="E219" s="9"/>
      <c r="F219" s="9"/>
      <c r="G219" s="9"/>
      <c r="H219" s="6"/>
      <c r="I219" s="6"/>
      <c r="J219" s="10"/>
      <c r="K219" s="10"/>
      <c r="L219" s="10"/>
      <c r="M219" s="10"/>
      <c r="N219" s="10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s="7" customFormat="1">
      <c r="A220" s="2"/>
      <c r="B220" s="8"/>
      <c r="C220" s="9"/>
      <c r="D220" s="9"/>
      <c r="E220" s="9"/>
      <c r="F220" s="9"/>
      <c r="G220" s="9"/>
      <c r="H220" s="6"/>
      <c r="I220" s="6"/>
      <c r="J220" s="10"/>
      <c r="K220" s="10"/>
      <c r="L220" s="10"/>
      <c r="M220" s="10"/>
      <c r="N220" s="10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s="7" customFormat="1">
      <c r="A221" s="2"/>
      <c r="B221" s="8"/>
      <c r="C221" s="9"/>
      <c r="D221" s="9"/>
      <c r="E221" s="9"/>
      <c r="F221" s="9"/>
      <c r="G221" s="9"/>
      <c r="H221" s="6"/>
      <c r="I221" s="6"/>
      <c r="J221" s="10"/>
      <c r="K221" s="10"/>
      <c r="L221" s="10"/>
      <c r="M221" s="10"/>
      <c r="N221" s="10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s="7" customFormat="1">
      <c r="A222" s="2"/>
      <c r="B222" s="8"/>
      <c r="C222" s="9"/>
      <c r="D222" s="9"/>
      <c r="E222" s="9"/>
      <c r="F222" s="9"/>
      <c r="G222" s="9"/>
      <c r="H222" s="6"/>
      <c r="I222" s="6"/>
      <c r="J222" s="10"/>
      <c r="K222" s="10"/>
      <c r="L222" s="10"/>
      <c r="M222" s="10"/>
      <c r="N222" s="10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s="7" customFormat="1">
      <c r="A223" s="2"/>
      <c r="B223" s="8"/>
      <c r="C223" s="9"/>
      <c r="D223" s="9"/>
      <c r="E223" s="9"/>
      <c r="F223" s="9"/>
      <c r="G223" s="9"/>
      <c r="H223" s="6"/>
      <c r="I223" s="6"/>
      <c r="J223" s="10"/>
      <c r="K223" s="10"/>
      <c r="L223" s="10"/>
      <c r="M223" s="10"/>
      <c r="N223" s="10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s="7" customFormat="1">
      <c r="A224" s="2"/>
      <c r="B224" s="8"/>
      <c r="C224" s="9"/>
      <c r="D224" s="9"/>
      <c r="E224" s="9"/>
      <c r="F224" s="9"/>
      <c r="G224" s="9"/>
      <c r="H224" s="6"/>
      <c r="I224" s="6"/>
      <c r="J224" s="10"/>
      <c r="K224" s="10"/>
      <c r="L224" s="10"/>
      <c r="M224" s="10"/>
      <c r="N224" s="10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s="7" customFormat="1">
      <c r="A225" s="2"/>
      <c r="B225" s="8"/>
      <c r="C225" s="9"/>
      <c r="D225" s="9"/>
      <c r="E225" s="9"/>
      <c r="F225" s="9"/>
      <c r="G225" s="9"/>
      <c r="H225" s="6"/>
      <c r="I225" s="6"/>
      <c r="J225" s="10"/>
      <c r="K225" s="10"/>
      <c r="L225" s="10"/>
      <c r="M225" s="10"/>
      <c r="N225" s="10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s="7" customFormat="1">
      <c r="A226" s="2"/>
      <c r="B226" s="8"/>
      <c r="C226" s="9"/>
      <c r="D226" s="9"/>
      <c r="E226" s="9"/>
      <c r="F226" s="9"/>
      <c r="G226" s="9"/>
      <c r="H226" s="6"/>
      <c r="I226" s="6"/>
      <c r="J226" s="10"/>
      <c r="K226" s="10"/>
      <c r="L226" s="10"/>
      <c r="M226" s="10"/>
      <c r="N226" s="10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s="7" customFormat="1">
      <c r="A227" s="2"/>
      <c r="B227" s="8"/>
      <c r="C227" s="9"/>
      <c r="D227" s="9"/>
      <c r="E227" s="9"/>
      <c r="F227" s="9"/>
      <c r="G227" s="9"/>
      <c r="H227" s="6"/>
      <c r="I227" s="6"/>
      <c r="J227" s="10"/>
      <c r="K227" s="10"/>
      <c r="L227" s="10"/>
      <c r="M227" s="10"/>
      <c r="N227" s="10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s="7" customFormat="1">
      <c r="A228" s="2"/>
      <c r="B228" s="8"/>
      <c r="C228" s="9"/>
      <c r="D228" s="9"/>
      <c r="E228" s="9"/>
      <c r="F228" s="9"/>
      <c r="G228" s="9"/>
      <c r="H228" s="6"/>
      <c r="I228" s="6"/>
      <c r="J228" s="10"/>
      <c r="K228" s="10"/>
      <c r="L228" s="10"/>
      <c r="M228" s="10"/>
      <c r="N228" s="10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s="7" customFormat="1">
      <c r="A229" s="2"/>
      <c r="B229" s="8"/>
      <c r="C229" s="9"/>
      <c r="D229" s="9"/>
      <c r="E229" s="9"/>
      <c r="F229" s="9"/>
      <c r="G229" s="9"/>
      <c r="H229" s="6"/>
      <c r="I229" s="6"/>
      <c r="J229" s="10"/>
      <c r="K229" s="10"/>
      <c r="L229" s="10"/>
      <c r="M229" s="10"/>
      <c r="N229" s="10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s="7" customFormat="1">
      <c r="A230" s="2"/>
      <c r="B230" s="8"/>
      <c r="C230" s="9"/>
      <c r="D230" s="9"/>
      <c r="E230" s="9"/>
      <c r="F230" s="9"/>
      <c r="G230" s="9"/>
      <c r="H230" s="6"/>
      <c r="I230" s="6"/>
      <c r="J230" s="10"/>
      <c r="K230" s="10"/>
      <c r="L230" s="10"/>
      <c r="M230" s="10"/>
      <c r="N230" s="10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s="7" customFormat="1">
      <c r="A231" s="2"/>
      <c r="B231" s="8"/>
      <c r="C231" s="9"/>
      <c r="D231" s="9"/>
      <c r="E231" s="9"/>
      <c r="F231" s="9"/>
      <c r="G231" s="9"/>
      <c r="H231" s="6"/>
      <c r="I231" s="6"/>
      <c r="J231" s="10"/>
      <c r="K231" s="10"/>
      <c r="L231" s="10"/>
      <c r="M231" s="10"/>
      <c r="N231" s="10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s="7" customFormat="1">
      <c r="A232" s="2"/>
      <c r="B232" s="8"/>
      <c r="C232" s="9"/>
      <c r="D232" s="9"/>
      <c r="E232" s="9"/>
      <c r="F232" s="9"/>
      <c r="G232" s="9"/>
      <c r="H232" s="6"/>
      <c r="I232" s="6"/>
      <c r="J232" s="10"/>
      <c r="K232" s="10"/>
      <c r="L232" s="10"/>
      <c r="M232" s="10"/>
      <c r="N232" s="10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s="7" customFormat="1">
      <c r="A233" s="2"/>
      <c r="B233" s="8"/>
      <c r="C233" s="9"/>
      <c r="D233" s="9"/>
      <c r="E233" s="9"/>
      <c r="F233" s="9"/>
      <c r="G233" s="9"/>
      <c r="H233" s="6"/>
      <c r="I233" s="6"/>
      <c r="J233" s="10"/>
      <c r="K233" s="10"/>
      <c r="L233" s="10"/>
      <c r="M233" s="10"/>
      <c r="N233" s="10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s="7" customFormat="1">
      <c r="A234" s="2"/>
      <c r="B234" s="8"/>
      <c r="C234" s="9"/>
      <c r="D234" s="9"/>
      <c r="E234" s="9"/>
      <c r="F234" s="9"/>
      <c r="G234" s="9"/>
      <c r="H234" s="6"/>
      <c r="I234" s="6"/>
      <c r="J234" s="10"/>
      <c r="K234" s="10"/>
      <c r="L234" s="10"/>
      <c r="M234" s="10"/>
      <c r="N234" s="10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s="7" customFormat="1">
      <c r="A235" s="2"/>
      <c r="B235" s="8"/>
      <c r="C235" s="9"/>
      <c r="D235" s="9"/>
      <c r="E235" s="9"/>
      <c r="F235" s="9"/>
      <c r="G235" s="9"/>
      <c r="H235" s="6"/>
      <c r="I235" s="6"/>
      <c r="J235" s="10"/>
      <c r="K235" s="10"/>
      <c r="L235" s="10"/>
      <c r="M235" s="10"/>
      <c r="N235" s="10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s="7" customFormat="1">
      <c r="A236" s="2"/>
      <c r="B236" s="8"/>
      <c r="C236" s="9"/>
      <c r="D236" s="9"/>
      <c r="E236" s="9"/>
      <c r="F236" s="9"/>
      <c r="G236" s="9"/>
      <c r="H236" s="6"/>
      <c r="I236" s="6"/>
      <c r="J236" s="10"/>
      <c r="K236" s="10"/>
      <c r="L236" s="10"/>
      <c r="M236" s="10"/>
      <c r="N236" s="10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s="7" customFormat="1">
      <c r="A237" s="2"/>
      <c r="B237" s="8"/>
      <c r="C237" s="9"/>
      <c r="D237" s="9"/>
      <c r="E237" s="9"/>
      <c r="F237" s="9"/>
      <c r="G237" s="9"/>
      <c r="H237" s="6"/>
      <c r="I237" s="6"/>
      <c r="J237" s="10"/>
      <c r="K237" s="10"/>
      <c r="L237" s="10"/>
      <c r="M237" s="10"/>
      <c r="N237" s="10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s="7" customFormat="1">
      <c r="A238" s="2"/>
      <c r="B238" s="8"/>
      <c r="C238" s="9"/>
      <c r="D238" s="9"/>
      <c r="E238" s="9"/>
      <c r="F238" s="9"/>
      <c r="G238" s="9"/>
      <c r="H238" s="6"/>
      <c r="I238" s="6"/>
      <c r="J238" s="10"/>
      <c r="K238" s="10"/>
      <c r="L238" s="10"/>
      <c r="M238" s="10"/>
      <c r="N238" s="10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s="7" customFormat="1">
      <c r="A239" s="2"/>
      <c r="B239" s="8"/>
      <c r="C239" s="9"/>
      <c r="D239" s="9"/>
      <c r="E239" s="9"/>
      <c r="F239" s="9"/>
      <c r="G239" s="9"/>
      <c r="H239" s="6"/>
      <c r="I239" s="6"/>
      <c r="J239" s="10"/>
      <c r="K239" s="10"/>
      <c r="L239" s="10"/>
      <c r="M239" s="10"/>
      <c r="N239" s="10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s="7" customFormat="1">
      <c r="A240" s="2"/>
      <c r="B240" s="8"/>
      <c r="C240" s="9"/>
      <c r="D240" s="9"/>
      <c r="E240" s="9"/>
      <c r="F240" s="9"/>
      <c r="G240" s="9"/>
      <c r="H240" s="6"/>
      <c r="I240" s="6"/>
      <c r="J240" s="10"/>
      <c r="K240" s="10"/>
      <c r="L240" s="10"/>
      <c r="M240" s="10"/>
      <c r="N240" s="10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s="7" customFormat="1">
      <c r="A241" s="2"/>
      <c r="B241" s="8"/>
      <c r="C241" s="9"/>
      <c r="D241" s="9"/>
      <c r="E241" s="9"/>
      <c r="F241" s="9"/>
      <c r="G241" s="9"/>
      <c r="H241" s="6"/>
      <c r="I241" s="6"/>
      <c r="J241" s="10"/>
      <c r="K241" s="10"/>
      <c r="L241" s="10"/>
      <c r="M241" s="10"/>
      <c r="N241" s="10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s="7" customFormat="1">
      <c r="A242" s="2"/>
      <c r="B242" s="8"/>
      <c r="C242" s="9"/>
      <c r="D242" s="9"/>
      <c r="E242" s="9"/>
      <c r="F242" s="9"/>
      <c r="G242" s="9"/>
      <c r="H242" s="6"/>
      <c r="I242" s="6"/>
      <c r="J242" s="10"/>
      <c r="K242" s="10"/>
      <c r="L242" s="10"/>
      <c r="M242" s="10"/>
      <c r="N242" s="10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s="7" customFormat="1">
      <c r="A243" s="2"/>
      <c r="B243" s="8"/>
      <c r="C243" s="9"/>
      <c r="D243" s="9"/>
      <c r="E243" s="9"/>
      <c r="F243" s="9"/>
      <c r="G243" s="9"/>
      <c r="H243" s="6"/>
      <c r="I243" s="6"/>
      <c r="J243" s="10"/>
      <c r="K243" s="10"/>
      <c r="L243" s="10"/>
      <c r="M243" s="10"/>
      <c r="N243" s="10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s="7" customFormat="1">
      <c r="A244" s="2"/>
      <c r="B244" s="8"/>
      <c r="C244" s="9"/>
      <c r="D244" s="9"/>
      <c r="E244" s="9"/>
      <c r="F244" s="9"/>
      <c r="G244" s="9"/>
      <c r="H244" s="6"/>
      <c r="I244" s="6"/>
      <c r="J244" s="10"/>
      <c r="K244" s="10"/>
      <c r="L244" s="10"/>
      <c r="M244" s="10"/>
      <c r="N244" s="10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s="7" customFormat="1">
      <c r="A245" s="2"/>
      <c r="B245" s="8"/>
      <c r="C245" s="9"/>
      <c r="D245" s="9"/>
      <c r="E245" s="9"/>
      <c r="F245" s="9"/>
      <c r="G245" s="9"/>
      <c r="H245" s="6"/>
      <c r="I245" s="6"/>
      <c r="J245" s="10"/>
      <c r="K245" s="10"/>
      <c r="L245" s="10"/>
      <c r="M245" s="10"/>
      <c r="N245" s="10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s="7" customFormat="1">
      <c r="A246" s="2"/>
      <c r="B246" s="8"/>
      <c r="C246" s="9"/>
      <c r="D246" s="9"/>
      <c r="E246" s="9"/>
      <c r="F246" s="9"/>
      <c r="G246" s="9"/>
      <c r="H246" s="6"/>
      <c r="I246" s="6"/>
      <c r="J246" s="10"/>
      <c r="K246" s="10"/>
      <c r="L246" s="10"/>
      <c r="M246" s="10"/>
      <c r="N246" s="10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s="7" customFormat="1">
      <c r="A247" s="2"/>
      <c r="B247" s="8"/>
      <c r="C247" s="9"/>
      <c r="D247" s="9"/>
      <c r="E247" s="9"/>
      <c r="F247" s="9"/>
      <c r="G247" s="9"/>
      <c r="H247" s="6"/>
      <c r="I247" s="6"/>
      <c r="J247" s="10"/>
      <c r="K247" s="10"/>
      <c r="L247" s="10"/>
      <c r="M247" s="10"/>
      <c r="N247" s="10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s="7" customFormat="1">
      <c r="A248" s="2"/>
      <c r="B248" s="8"/>
      <c r="C248" s="9"/>
      <c r="D248" s="9"/>
      <c r="E248" s="9"/>
      <c r="F248" s="9"/>
      <c r="G248" s="9"/>
      <c r="H248" s="6"/>
      <c r="I248" s="6"/>
      <c r="J248" s="10"/>
      <c r="K248" s="10"/>
      <c r="L248" s="10"/>
      <c r="M248" s="10"/>
      <c r="N248" s="10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s="7" customFormat="1">
      <c r="A249" s="2"/>
      <c r="B249" s="8"/>
      <c r="C249" s="9"/>
      <c r="D249" s="9"/>
      <c r="E249" s="9"/>
      <c r="F249" s="9"/>
      <c r="G249" s="9"/>
      <c r="H249" s="6"/>
      <c r="I249" s="6"/>
      <c r="J249" s="10"/>
      <c r="K249" s="10"/>
      <c r="L249" s="10"/>
      <c r="M249" s="10"/>
      <c r="N249" s="10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s="7" customFormat="1">
      <c r="A250" s="2"/>
      <c r="B250" s="8"/>
      <c r="C250" s="9"/>
      <c r="D250" s="9"/>
      <c r="E250" s="9"/>
      <c r="F250" s="9"/>
      <c r="G250" s="9"/>
      <c r="H250" s="6"/>
      <c r="I250" s="6"/>
      <c r="J250" s="10"/>
      <c r="K250" s="10"/>
      <c r="L250" s="10"/>
      <c r="M250" s="10"/>
      <c r="N250" s="10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s="7" customFormat="1">
      <c r="A251" s="2"/>
      <c r="B251" s="8"/>
      <c r="C251" s="9"/>
      <c r="D251" s="9"/>
      <c r="E251" s="9"/>
      <c r="F251" s="9"/>
      <c r="G251" s="9"/>
      <c r="H251" s="6"/>
      <c r="I251" s="6"/>
      <c r="J251" s="10"/>
      <c r="K251" s="10"/>
      <c r="L251" s="10"/>
      <c r="M251" s="10"/>
      <c r="N251" s="10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s="7" customFormat="1">
      <c r="A252" s="2"/>
      <c r="B252" s="8"/>
      <c r="C252" s="9"/>
      <c r="D252" s="9"/>
      <c r="E252" s="9"/>
      <c r="F252" s="9"/>
      <c r="G252" s="9"/>
      <c r="H252" s="6"/>
      <c r="I252" s="6"/>
      <c r="J252" s="10"/>
      <c r="K252" s="10"/>
      <c r="L252" s="10"/>
      <c r="M252" s="10"/>
      <c r="N252" s="10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s="7" customFormat="1">
      <c r="A253" s="2"/>
      <c r="B253" s="8"/>
      <c r="C253" s="9"/>
      <c r="D253" s="9"/>
      <c r="E253" s="9"/>
      <c r="F253" s="9"/>
      <c r="G253" s="9"/>
      <c r="H253" s="6"/>
      <c r="I253" s="6"/>
      <c r="J253" s="10"/>
      <c r="K253" s="10"/>
      <c r="L253" s="10"/>
      <c r="M253" s="10"/>
      <c r="N253" s="10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s="7" customFormat="1">
      <c r="A254" s="2"/>
      <c r="B254" s="8"/>
      <c r="C254" s="9"/>
      <c r="D254" s="9"/>
      <c r="E254" s="9"/>
      <c r="F254" s="9"/>
      <c r="G254" s="9"/>
      <c r="H254" s="6"/>
      <c r="I254" s="6"/>
      <c r="J254" s="10"/>
      <c r="K254" s="10"/>
      <c r="L254" s="10"/>
      <c r="M254" s="10"/>
      <c r="N254" s="10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s="7" customFormat="1">
      <c r="A255" s="2"/>
      <c r="B255" s="8"/>
      <c r="C255" s="9"/>
      <c r="D255" s="9"/>
      <c r="E255" s="9"/>
      <c r="F255" s="9"/>
      <c r="G255" s="9"/>
      <c r="H255" s="6"/>
      <c r="I255" s="6"/>
      <c r="J255" s="10"/>
      <c r="K255" s="10"/>
      <c r="L255" s="10"/>
      <c r="M255" s="10"/>
      <c r="N255" s="10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s="7" customFormat="1">
      <c r="A256" s="2"/>
      <c r="B256" s="8"/>
      <c r="C256" s="9"/>
      <c r="D256" s="9"/>
      <c r="E256" s="9"/>
      <c r="F256" s="9"/>
      <c r="G256" s="9"/>
      <c r="H256" s="6"/>
      <c r="I256" s="6"/>
      <c r="J256" s="10"/>
      <c r="K256" s="10"/>
      <c r="L256" s="10"/>
      <c r="M256" s="10"/>
      <c r="N256" s="10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s="7" customFormat="1">
      <c r="A257" s="2"/>
      <c r="B257" s="8"/>
      <c r="C257" s="9"/>
      <c r="D257" s="9"/>
      <c r="E257" s="9"/>
      <c r="F257" s="9"/>
      <c r="G257" s="9"/>
      <c r="H257" s="6"/>
      <c r="I257" s="6"/>
      <c r="J257" s="10"/>
      <c r="K257" s="10"/>
      <c r="L257" s="10"/>
      <c r="M257" s="10"/>
      <c r="N257" s="10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s="7" customFormat="1">
      <c r="A258" s="2"/>
      <c r="B258" s="8"/>
      <c r="C258" s="9"/>
      <c r="D258" s="9"/>
      <c r="E258" s="9"/>
      <c r="F258" s="9"/>
      <c r="G258" s="9"/>
      <c r="H258" s="6"/>
      <c r="I258" s="6"/>
      <c r="J258" s="10"/>
      <c r="K258" s="10"/>
      <c r="L258" s="10"/>
      <c r="M258" s="10"/>
      <c r="N258" s="10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s="7" customFormat="1">
      <c r="A259" s="2"/>
      <c r="B259" s="8"/>
      <c r="C259" s="9"/>
      <c r="D259" s="9"/>
      <c r="E259" s="9"/>
      <c r="F259" s="9"/>
      <c r="G259" s="9"/>
      <c r="H259" s="6"/>
      <c r="I259" s="6"/>
      <c r="J259" s="10"/>
      <c r="K259" s="10"/>
      <c r="L259" s="10"/>
      <c r="M259" s="10"/>
      <c r="N259" s="10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s="7" customFormat="1">
      <c r="A260" s="2"/>
      <c r="B260" s="8"/>
      <c r="C260" s="9"/>
      <c r="D260" s="9"/>
      <c r="E260" s="9"/>
      <c r="F260" s="9"/>
      <c r="G260" s="9"/>
      <c r="H260" s="6"/>
      <c r="I260" s="6"/>
      <c r="J260" s="10"/>
      <c r="K260" s="10"/>
      <c r="L260" s="10"/>
      <c r="M260" s="10"/>
      <c r="N260" s="10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s="7" customFormat="1">
      <c r="A261" s="2"/>
      <c r="B261" s="8"/>
      <c r="C261" s="9"/>
      <c r="D261" s="9"/>
      <c r="E261" s="9"/>
      <c r="F261" s="9"/>
      <c r="G261" s="9"/>
      <c r="H261" s="6"/>
      <c r="I261" s="6"/>
      <c r="J261" s="10"/>
      <c r="K261" s="10"/>
      <c r="L261" s="10"/>
      <c r="M261" s="10"/>
      <c r="N261" s="10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s="7" customFormat="1">
      <c r="A262" s="2"/>
      <c r="B262" s="8"/>
      <c r="C262" s="9"/>
      <c r="D262" s="9"/>
      <c r="E262" s="9"/>
      <c r="F262" s="9"/>
      <c r="G262" s="9"/>
      <c r="H262" s="6"/>
      <c r="I262" s="6"/>
      <c r="J262" s="10"/>
      <c r="K262" s="10"/>
      <c r="L262" s="10"/>
      <c r="M262" s="10"/>
      <c r="N262" s="10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s="7" customFormat="1">
      <c r="A263" s="2"/>
      <c r="B263" s="8"/>
      <c r="C263" s="9"/>
      <c r="D263" s="9"/>
      <c r="E263" s="9"/>
      <c r="F263" s="9"/>
      <c r="G263" s="9"/>
      <c r="H263" s="6"/>
      <c r="I263" s="6"/>
      <c r="J263" s="10"/>
      <c r="K263" s="10"/>
      <c r="L263" s="10"/>
      <c r="M263" s="10"/>
      <c r="N263" s="10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s="7" customFormat="1">
      <c r="A264" s="2"/>
      <c r="B264" s="8"/>
      <c r="C264" s="9"/>
      <c r="D264" s="9"/>
      <c r="E264" s="9"/>
      <c r="F264" s="9"/>
      <c r="G264" s="9"/>
      <c r="H264" s="6"/>
      <c r="I264" s="6"/>
      <c r="J264" s="10"/>
      <c r="K264" s="10"/>
      <c r="L264" s="10"/>
      <c r="M264" s="10"/>
      <c r="N264" s="10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s="7" customFormat="1">
      <c r="A265" s="2"/>
      <c r="B265" s="8"/>
      <c r="C265" s="9"/>
      <c r="D265" s="9"/>
      <c r="E265" s="9"/>
      <c r="F265" s="9"/>
      <c r="G265" s="9"/>
      <c r="H265" s="6"/>
      <c r="I265" s="6"/>
      <c r="J265" s="10"/>
      <c r="K265" s="10"/>
      <c r="L265" s="10"/>
      <c r="M265" s="10"/>
      <c r="N265" s="10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s="7" customFormat="1">
      <c r="A266" s="2"/>
      <c r="B266" s="8"/>
      <c r="C266" s="9"/>
      <c r="D266" s="9"/>
      <c r="E266" s="9"/>
      <c r="F266" s="9"/>
      <c r="G266" s="9"/>
      <c r="H266" s="6"/>
      <c r="I266" s="6"/>
      <c r="J266" s="10"/>
      <c r="K266" s="10"/>
      <c r="L266" s="10"/>
      <c r="M266" s="10"/>
      <c r="N266" s="10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s="7" customFormat="1">
      <c r="A267" s="2"/>
      <c r="B267" s="8"/>
      <c r="C267" s="9"/>
      <c r="D267" s="9"/>
      <c r="E267" s="9"/>
      <c r="F267" s="9"/>
      <c r="G267" s="9"/>
      <c r="H267" s="6"/>
      <c r="I267" s="6"/>
      <c r="J267" s="10"/>
      <c r="K267" s="10"/>
      <c r="L267" s="10"/>
      <c r="M267" s="10"/>
      <c r="N267" s="10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s="7" customFormat="1">
      <c r="A268" s="2"/>
      <c r="B268" s="8"/>
      <c r="C268" s="9"/>
      <c r="D268" s="9"/>
      <c r="E268" s="9"/>
      <c r="F268" s="9"/>
      <c r="G268" s="9"/>
      <c r="H268" s="6"/>
      <c r="I268" s="6"/>
      <c r="J268" s="10"/>
      <c r="K268" s="10"/>
      <c r="L268" s="10"/>
      <c r="M268" s="10"/>
      <c r="N268" s="10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s="7" customFormat="1">
      <c r="A269" s="2"/>
      <c r="B269" s="8"/>
      <c r="C269" s="9"/>
      <c r="D269" s="9"/>
      <c r="E269" s="9"/>
      <c r="F269" s="9"/>
      <c r="G269" s="9"/>
      <c r="H269" s="6"/>
      <c r="I269" s="6"/>
      <c r="J269" s="10"/>
      <c r="K269" s="10"/>
      <c r="L269" s="10"/>
      <c r="M269" s="10"/>
      <c r="N269" s="10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s="7" customFormat="1">
      <c r="A270" s="2"/>
      <c r="B270" s="8"/>
      <c r="C270" s="9"/>
      <c r="D270" s="9"/>
      <c r="E270" s="9"/>
      <c r="F270" s="9"/>
      <c r="G270" s="9"/>
      <c r="H270" s="6"/>
      <c r="I270" s="6"/>
      <c r="J270" s="10"/>
      <c r="K270" s="10"/>
      <c r="L270" s="10"/>
      <c r="M270" s="10"/>
      <c r="N270" s="10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s="7" customFormat="1">
      <c r="A271" s="2"/>
      <c r="B271" s="8"/>
      <c r="C271" s="9"/>
      <c r="D271" s="9"/>
      <c r="E271" s="9"/>
      <c r="F271" s="9"/>
      <c r="G271" s="9"/>
      <c r="H271" s="6"/>
      <c r="I271" s="6"/>
      <c r="J271" s="10"/>
      <c r="K271" s="10"/>
      <c r="L271" s="10"/>
      <c r="M271" s="10"/>
      <c r="N271" s="10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s="7" customFormat="1">
      <c r="A272" s="2"/>
      <c r="B272" s="8"/>
      <c r="C272" s="9"/>
      <c r="D272" s="9"/>
      <c r="E272" s="9"/>
      <c r="F272" s="9"/>
      <c r="G272" s="9"/>
      <c r="H272" s="6"/>
      <c r="I272" s="6"/>
      <c r="J272" s="10"/>
      <c r="K272" s="10"/>
      <c r="L272" s="10"/>
      <c r="M272" s="10"/>
      <c r="N272" s="10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s="7" customFormat="1">
      <c r="A273" s="2"/>
      <c r="B273" s="8"/>
      <c r="C273" s="9"/>
      <c r="D273" s="9"/>
      <c r="E273" s="9"/>
      <c r="F273" s="9"/>
      <c r="G273" s="9"/>
      <c r="H273" s="6"/>
      <c r="I273" s="6"/>
      <c r="J273" s="10"/>
      <c r="K273" s="10"/>
      <c r="L273" s="10"/>
      <c r="M273" s="10"/>
      <c r="N273" s="10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s="7" customFormat="1">
      <c r="A274" s="2"/>
      <c r="B274" s="8"/>
      <c r="C274" s="9"/>
      <c r="D274" s="9"/>
      <c r="E274" s="9"/>
      <c r="F274" s="9"/>
      <c r="G274" s="9"/>
      <c r="H274" s="6"/>
      <c r="I274" s="6"/>
      <c r="J274" s="10"/>
      <c r="K274" s="10"/>
      <c r="L274" s="10"/>
      <c r="M274" s="10"/>
      <c r="N274" s="10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s="7" customFormat="1">
      <c r="A275" s="2"/>
      <c r="B275" s="8"/>
      <c r="C275" s="9"/>
      <c r="D275" s="9"/>
      <c r="E275" s="9"/>
      <c r="F275" s="9"/>
      <c r="G275" s="9"/>
      <c r="H275" s="6"/>
      <c r="I275" s="6"/>
      <c r="J275" s="10"/>
      <c r="K275" s="10"/>
      <c r="L275" s="10"/>
      <c r="M275" s="10"/>
      <c r="N275" s="10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s="7" customFormat="1">
      <c r="A276" s="2"/>
      <c r="B276" s="8"/>
      <c r="C276" s="9"/>
      <c r="D276" s="9"/>
      <c r="E276" s="9"/>
      <c r="F276" s="9"/>
      <c r="G276" s="9"/>
      <c r="H276" s="6"/>
      <c r="I276" s="6"/>
      <c r="J276" s="10"/>
      <c r="K276" s="10"/>
      <c r="L276" s="10"/>
      <c r="M276" s="10"/>
      <c r="N276" s="10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s="7" customFormat="1">
      <c r="A277" s="2"/>
      <c r="B277" s="8"/>
      <c r="C277" s="9"/>
      <c r="D277" s="9"/>
      <c r="E277" s="9"/>
      <c r="F277" s="9"/>
      <c r="G277" s="9"/>
      <c r="H277" s="6"/>
      <c r="I277" s="6"/>
      <c r="J277" s="10"/>
      <c r="K277" s="10"/>
      <c r="L277" s="10"/>
      <c r="M277" s="10"/>
      <c r="N277" s="10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s="7" customFormat="1">
      <c r="A278" s="2"/>
      <c r="B278" s="8"/>
      <c r="C278" s="9"/>
      <c r="D278" s="9"/>
      <c r="E278" s="9"/>
      <c r="F278" s="9"/>
      <c r="G278" s="9"/>
      <c r="H278" s="6"/>
      <c r="I278" s="6"/>
      <c r="J278" s="10"/>
      <c r="K278" s="10"/>
      <c r="L278" s="10"/>
      <c r="M278" s="10"/>
      <c r="N278" s="10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s="7" customFormat="1">
      <c r="A279" s="2"/>
      <c r="B279" s="8"/>
      <c r="C279" s="9"/>
      <c r="D279" s="9"/>
      <c r="E279" s="9"/>
      <c r="F279" s="9"/>
      <c r="G279" s="9"/>
      <c r="H279" s="6"/>
      <c r="I279" s="6"/>
      <c r="J279" s="10"/>
      <c r="K279" s="10"/>
      <c r="L279" s="10"/>
      <c r="M279" s="10"/>
      <c r="N279" s="10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s="7" customFormat="1">
      <c r="A280" s="2"/>
      <c r="B280" s="8"/>
      <c r="C280" s="9"/>
      <c r="D280" s="9"/>
      <c r="E280" s="9"/>
      <c r="F280" s="9"/>
      <c r="G280" s="9"/>
      <c r="H280" s="6"/>
      <c r="I280" s="6"/>
      <c r="J280" s="10"/>
      <c r="K280" s="10"/>
      <c r="L280" s="10"/>
      <c r="M280" s="10"/>
      <c r="N280" s="10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s="7" customFormat="1">
      <c r="A281" s="2"/>
      <c r="B281" s="8"/>
      <c r="C281" s="9"/>
      <c r="D281" s="9"/>
      <c r="E281" s="9"/>
      <c r="F281" s="9"/>
      <c r="G281" s="9"/>
      <c r="H281" s="6"/>
      <c r="I281" s="6"/>
      <c r="J281" s="10"/>
      <c r="K281" s="10"/>
      <c r="L281" s="10"/>
      <c r="M281" s="10"/>
      <c r="N281" s="10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s="7" customFormat="1">
      <c r="A282" s="2"/>
      <c r="B282" s="8"/>
      <c r="C282" s="9"/>
      <c r="D282" s="9"/>
      <c r="E282" s="9"/>
      <c r="F282" s="9"/>
      <c r="G282" s="9"/>
      <c r="H282" s="6"/>
      <c r="I282" s="6"/>
      <c r="J282" s="10"/>
      <c r="K282" s="10"/>
      <c r="L282" s="10"/>
      <c r="M282" s="10"/>
      <c r="N282" s="10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s="7" customFormat="1">
      <c r="A283" s="2"/>
      <c r="B283" s="8"/>
      <c r="C283" s="9"/>
      <c r="D283" s="9"/>
      <c r="E283" s="9"/>
      <c r="F283" s="9"/>
      <c r="G283" s="9"/>
      <c r="H283" s="6"/>
      <c r="I283" s="6"/>
      <c r="J283" s="10"/>
      <c r="K283" s="10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s="7" customFormat="1">
      <c r="A284" s="2"/>
      <c r="B284" s="8"/>
      <c r="C284" s="9"/>
      <c r="D284" s="9"/>
      <c r="E284" s="9"/>
      <c r="F284" s="9"/>
      <c r="G284" s="9"/>
      <c r="H284" s="6"/>
      <c r="I284" s="6"/>
      <c r="J284" s="10"/>
      <c r="K284" s="10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s="7" customFormat="1">
      <c r="A285" s="2"/>
      <c r="B285" s="8"/>
      <c r="C285" s="9"/>
      <c r="D285" s="9"/>
      <c r="E285" s="9"/>
      <c r="F285" s="9"/>
      <c r="G285" s="9"/>
      <c r="H285" s="6"/>
      <c r="I285" s="6"/>
      <c r="J285" s="10"/>
      <c r="K285" s="10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s="7" customFormat="1">
      <c r="A286" s="2"/>
      <c r="B286" s="8"/>
      <c r="C286" s="9"/>
      <c r="D286" s="9"/>
      <c r="E286" s="9"/>
      <c r="F286" s="9"/>
      <c r="G286" s="9"/>
      <c r="H286" s="6"/>
      <c r="I286" s="6"/>
      <c r="J286" s="10"/>
      <c r="K286" s="10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s="7" customFormat="1">
      <c r="A287" s="2"/>
      <c r="B287" s="8"/>
      <c r="C287" s="9"/>
      <c r="D287" s="9"/>
      <c r="E287" s="9"/>
      <c r="F287" s="9"/>
      <c r="G287" s="9"/>
      <c r="H287" s="6"/>
      <c r="I287" s="6"/>
      <c r="J287" s="10"/>
      <c r="K287" s="10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s="7" customFormat="1">
      <c r="A288" s="2"/>
      <c r="B288" s="8"/>
      <c r="C288" s="9"/>
      <c r="D288" s="9"/>
      <c r="E288" s="9"/>
      <c r="F288" s="9"/>
      <c r="G288" s="9"/>
      <c r="H288" s="6"/>
      <c r="I288" s="6"/>
      <c r="J288" s="10"/>
      <c r="K288" s="10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s="7" customFormat="1">
      <c r="A289" s="2"/>
      <c r="B289" s="8"/>
      <c r="C289" s="9"/>
      <c r="D289" s="9"/>
      <c r="E289" s="9"/>
      <c r="F289" s="9"/>
      <c r="G289" s="9"/>
      <c r="H289" s="6"/>
      <c r="I289" s="6"/>
      <c r="J289" s="10"/>
      <c r="K289" s="10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s="7" customFormat="1">
      <c r="A290" s="2"/>
      <c r="B290" s="8"/>
      <c r="C290" s="9"/>
      <c r="D290" s="9"/>
      <c r="E290" s="9"/>
      <c r="F290" s="9"/>
      <c r="G290" s="9"/>
      <c r="H290" s="6"/>
      <c r="I290" s="6"/>
      <c r="J290" s="10"/>
      <c r="K290" s="10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s="7" customFormat="1">
      <c r="A291" s="2"/>
      <c r="B291" s="8"/>
      <c r="C291" s="9"/>
      <c r="D291" s="9"/>
      <c r="E291" s="9"/>
      <c r="F291" s="9"/>
      <c r="G291" s="9"/>
      <c r="H291" s="6"/>
      <c r="I291" s="6"/>
      <c r="J291" s="10"/>
      <c r="K291" s="10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s="7" customFormat="1">
      <c r="A292" s="2"/>
      <c r="B292" s="8"/>
      <c r="C292" s="9"/>
      <c r="D292" s="9"/>
      <c r="E292" s="9"/>
      <c r="F292" s="9"/>
      <c r="G292" s="9"/>
      <c r="H292" s="6"/>
      <c r="I292" s="6"/>
      <c r="J292" s="10"/>
      <c r="K292" s="10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>
      <c r="C293" s="5"/>
      <c r="D293" s="5"/>
      <c r="E293" s="5"/>
      <c r="F293" s="5"/>
      <c r="G293" s="5"/>
    </row>
    <row r="294" spans="1:30">
      <c r="C294" s="5"/>
      <c r="D294" s="5"/>
      <c r="E294" s="5"/>
      <c r="F294" s="5"/>
      <c r="G294" s="5"/>
    </row>
    <row r="295" spans="1:30">
      <c r="C295" s="5"/>
      <c r="D295" s="5"/>
      <c r="E295" s="5"/>
      <c r="F295" s="5"/>
      <c r="G295" s="5"/>
    </row>
    <row r="296" spans="1:30">
      <c r="C296" s="5"/>
      <c r="D296" s="5"/>
      <c r="E296" s="5"/>
      <c r="F296" s="5"/>
      <c r="G296" s="5"/>
    </row>
    <row r="297" spans="1:30">
      <c r="C297" s="5"/>
      <c r="D297" s="5"/>
      <c r="E297" s="5"/>
      <c r="F297" s="5"/>
      <c r="G297" s="5"/>
    </row>
    <row r="298" spans="1:30">
      <c r="C298" s="5"/>
      <c r="D298" s="5"/>
      <c r="E298" s="5"/>
      <c r="F298" s="5"/>
      <c r="G298" s="5"/>
    </row>
    <row r="299" spans="1:30">
      <c r="C299" s="5"/>
      <c r="D299" s="5"/>
      <c r="E299" s="5"/>
      <c r="F299" s="5"/>
      <c r="G299" s="5"/>
    </row>
    <row r="300" spans="1:30">
      <c r="C300" s="5"/>
      <c r="D300" s="5"/>
      <c r="E300" s="5"/>
      <c r="F300" s="5"/>
      <c r="G300" s="5"/>
    </row>
  </sheetData>
  <mergeCells count="13">
    <mergeCell ref="K204:N204"/>
    <mergeCell ref="A204:I204"/>
    <mergeCell ref="A1:N2"/>
    <mergeCell ref="C4:G4"/>
    <mergeCell ref="D5:G5"/>
    <mergeCell ref="H4:H6"/>
    <mergeCell ref="I4:I6"/>
    <mergeCell ref="J4:N4"/>
    <mergeCell ref="J5:J6"/>
    <mergeCell ref="K5:N5"/>
    <mergeCell ref="A4:A6"/>
    <mergeCell ref="B4:B6"/>
    <mergeCell ref="C5:C6"/>
  </mergeCells>
  <pageMargins left="0.19685039370078741" right="0.19685039370078741" top="0.19685039370078741" bottom="0.19685039370078741" header="0" footer="0"/>
  <pageSetup paperSize="9" scale="62" orientation="landscape" verticalDpi="0" r:id="rId1"/>
  <colBreaks count="1" manualBreakCount="1">
    <brk id="14" max="2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Ефремова О.М.</cp:lastModifiedBy>
  <cp:lastPrinted>2015-07-24T11:02:55Z</cp:lastPrinted>
  <dcterms:created xsi:type="dcterms:W3CDTF">2015-04-28T13:43:05Z</dcterms:created>
  <dcterms:modified xsi:type="dcterms:W3CDTF">2015-07-27T06:42:58Z</dcterms:modified>
</cp:coreProperties>
</file>